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7175" windowHeight="8670" activeTab="1"/>
  </bookViews>
  <sheets>
    <sheet name="Fonts-Letters" sheetId="1" r:id="rId1"/>
    <sheet name="Fonts-Graphic-P1-P2" sheetId="2" r:id="rId2"/>
    <sheet name="Fonts-Graphic Additional" sheetId="3" r:id="rId3"/>
    <sheet name="Notes" sheetId="4" r:id="rId4"/>
    <sheet name="Samples" sheetId="5" r:id="rId5"/>
    <sheet name="Sheet1" sheetId="6" r:id="rId6"/>
  </sheets>
  <definedNames>
    <definedName name="_xlnm.Print_Titles" localSheetId="2">'Fonts-Graphic Additional'!$1:$2</definedName>
    <definedName name="_xlnm.Print_Titles" localSheetId="1">'Fonts-Graphic-P1-P2'!$A:$A,'Fonts-Graphic-P1-P2'!$1:$2</definedName>
    <definedName name="_xlnm.Print_Titles" localSheetId="0">'Fonts-Letters'!$A:$A,'Fonts-Letters'!$1:$2</definedName>
  </definedNames>
  <calcPr calcId="124519"/>
</workbook>
</file>

<file path=xl/calcChain.xml><?xml version="1.0" encoding="utf-8"?>
<calcChain xmlns="http://schemas.openxmlformats.org/spreadsheetml/2006/main">
  <c r="T76" i="3"/>
  <c r="S76"/>
  <c r="R76"/>
  <c r="Q76"/>
  <c r="P76"/>
  <c r="U74"/>
  <c r="T74"/>
  <c r="S74"/>
  <c r="R74"/>
  <c r="Q74"/>
  <c r="P74"/>
  <c r="P80" l="1"/>
  <c r="H16" i="5"/>
  <c r="J17"/>
  <c r="H14"/>
  <c r="J14"/>
  <c r="J11"/>
  <c r="J2"/>
  <c r="H12"/>
  <c r="J5"/>
  <c r="E16"/>
  <c r="C16"/>
  <c r="F14"/>
  <c r="B14"/>
  <c r="D14"/>
  <c r="F4"/>
  <c r="D12"/>
  <c r="B12"/>
  <c r="J8"/>
  <c r="B8"/>
  <c r="F12"/>
  <c r="H10"/>
  <c r="F10"/>
  <c r="F8"/>
  <c r="B10"/>
  <c r="B6"/>
  <c r="H6"/>
  <c r="H8"/>
  <c r="H4"/>
  <c r="H2"/>
  <c r="B4"/>
  <c r="D8"/>
  <c r="D10"/>
  <c r="F6"/>
  <c r="F2"/>
  <c r="D6"/>
  <c r="D4"/>
  <c r="D2"/>
  <c r="B2"/>
  <c r="O44" i="3"/>
  <c r="S44" s="1"/>
  <c r="H44"/>
  <c r="N44" s="1"/>
  <c r="A44"/>
  <c r="E44" s="1"/>
  <c r="U43"/>
  <c r="T43"/>
  <c r="S43"/>
  <c r="R43"/>
  <c r="Q43"/>
  <c r="P43"/>
  <c r="N43"/>
  <c r="M43"/>
  <c r="J43"/>
  <c r="I43"/>
  <c r="L43" s="1"/>
  <c r="G43"/>
  <c r="F43"/>
  <c r="E43"/>
  <c r="D43"/>
  <c r="C43"/>
  <c r="B43"/>
  <c r="A21"/>
  <c r="G21" s="1"/>
  <c r="G20"/>
  <c r="F20"/>
  <c r="C20"/>
  <c r="B20"/>
  <c r="D20" s="1"/>
  <c r="O4"/>
  <c r="U4" s="1"/>
  <c r="H4"/>
  <c r="L4" s="1"/>
  <c r="A4"/>
  <c r="G4" s="1"/>
  <c r="U3"/>
  <c r="T3"/>
  <c r="Q3"/>
  <c r="P3"/>
  <c r="R3" s="1"/>
  <c r="N3"/>
  <c r="M3"/>
  <c r="L3"/>
  <c r="K3"/>
  <c r="J3"/>
  <c r="I3"/>
  <c r="G3"/>
  <c r="C3"/>
  <c r="B3"/>
  <c r="F3" s="1"/>
  <c r="G45" i="2"/>
  <c r="M44"/>
  <c r="I44"/>
  <c r="G44"/>
  <c r="A44"/>
  <c r="R43"/>
  <c r="Q43"/>
  <c r="P43"/>
  <c r="O43"/>
  <c r="N43"/>
  <c r="L43"/>
  <c r="K43"/>
  <c r="J43"/>
  <c r="I43"/>
  <c r="H43"/>
  <c r="F43"/>
  <c r="E43"/>
  <c r="D43"/>
  <c r="C43"/>
  <c r="B43"/>
  <c r="M5"/>
  <c r="M6" s="1"/>
  <c r="A5"/>
  <c r="A6" s="1"/>
  <c r="O4"/>
  <c r="M4"/>
  <c r="G4"/>
  <c r="G5" s="1"/>
  <c r="C4"/>
  <c r="A4"/>
  <c r="R3"/>
  <c r="Q3"/>
  <c r="P3"/>
  <c r="O3"/>
  <c r="N3"/>
  <c r="L3"/>
  <c r="K3"/>
  <c r="J3"/>
  <c r="I3"/>
  <c r="H3"/>
  <c r="F3"/>
  <c r="E3"/>
  <c r="D3"/>
  <c r="C3"/>
  <c r="B3"/>
  <c r="F4" i="3" l="1"/>
  <c r="B4"/>
  <c r="E4" s="1"/>
  <c r="M44"/>
  <c r="I44"/>
  <c r="L44" s="1"/>
  <c r="P4"/>
  <c r="S4" s="1"/>
  <c r="O5"/>
  <c r="U5" s="1"/>
  <c r="T4"/>
  <c r="E3"/>
  <c r="S3"/>
  <c r="A22"/>
  <c r="D4"/>
  <c r="R4"/>
  <c r="A5"/>
  <c r="Q5"/>
  <c r="E20"/>
  <c r="B21"/>
  <c r="F21"/>
  <c r="K44"/>
  <c r="H45"/>
  <c r="F6" i="2"/>
  <c r="D6"/>
  <c r="B6"/>
  <c r="A7"/>
  <c r="C6"/>
  <c r="E6"/>
  <c r="L5"/>
  <c r="J5"/>
  <c r="H5"/>
  <c r="G6"/>
  <c r="I5"/>
  <c r="K5"/>
  <c r="R6"/>
  <c r="P6"/>
  <c r="N6"/>
  <c r="M7"/>
  <c r="O6"/>
  <c r="Q6"/>
  <c r="F4"/>
  <c r="D4"/>
  <c r="B4"/>
  <c r="R4"/>
  <c r="P4"/>
  <c r="N4"/>
  <c r="E4"/>
  <c r="I4"/>
  <c r="Q4"/>
  <c r="C5"/>
  <c r="O5"/>
  <c r="L4"/>
  <c r="J4"/>
  <c r="H4"/>
  <c r="F5"/>
  <c r="D5"/>
  <c r="B5"/>
  <c r="R5"/>
  <c r="P5"/>
  <c r="N5"/>
  <c r="K4"/>
  <c r="E5"/>
  <c r="Q5"/>
  <c r="F44"/>
  <c r="D44"/>
  <c r="B44"/>
  <c r="R44"/>
  <c r="P44"/>
  <c r="N44"/>
  <c r="L45"/>
  <c r="J45"/>
  <c r="H45"/>
  <c r="L44"/>
  <c r="J44"/>
  <c r="H44"/>
  <c r="H5" i="3"/>
  <c r="M4"/>
  <c r="K4"/>
  <c r="I4"/>
  <c r="N4"/>
  <c r="J4"/>
  <c r="A6"/>
  <c r="F5"/>
  <c r="B5"/>
  <c r="G5"/>
  <c r="C5"/>
  <c r="E44" i="2"/>
  <c r="Q44"/>
  <c r="K45"/>
  <c r="C44"/>
  <c r="K44"/>
  <c r="O44"/>
  <c r="A45"/>
  <c r="I45"/>
  <c r="M45"/>
  <c r="G46"/>
  <c r="O6" i="3"/>
  <c r="P5"/>
  <c r="A23"/>
  <c r="F22"/>
  <c r="B22"/>
  <c r="A45"/>
  <c r="F44"/>
  <c r="D44"/>
  <c r="B44"/>
  <c r="G44"/>
  <c r="C44"/>
  <c r="O45"/>
  <c r="T44"/>
  <c r="R44"/>
  <c r="P44"/>
  <c r="U44"/>
  <c r="Q44"/>
  <c r="H46"/>
  <c r="M45"/>
  <c r="I45"/>
  <c r="D3"/>
  <c r="C4"/>
  <c r="Q4"/>
  <c r="C21"/>
  <c r="K43"/>
  <c r="J44"/>
  <c r="T5" l="1"/>
  <c r="E21"/>
  <c r="D21"/>
  <c r="G22"/>
  <c r="C22"/>
  <c r="N45"/>
  <c r="J45"/>
  <c r="K45"/>
  <c r="L45"/>
  <c r="N46"/>
  <c r="J46"/>
  <c r="I46"/>
  <c r="H47"/>
  <c r="M46"/>
  <c r="U45"/>
  <c r="S45"/>
  <c r="Q45"/>
  <c r="O46"/>
  <c r="T45"/>
  <c r="P45"/>
  <c r="R45"/>
  <c r="G45"/>
  <c r="E45"/>
  <c r="C45"/>
  <c r="D45"/>
  <c r="A46"/>
  <c r="B45"/>
  <c r="F45"/>
  <c r="R5"/>
  <c r="S5"/>
  <c r="U6"/>
  <c r="Q6"/>
  <c r="P6"/>
  <c r="O7"/>
  <c r="T6"/>
  <c r="R45" i="2"/>
  <c r="P45"/>
  <c r="N45"/>
  <c r="Q45"/>
  <c r="M46"/>
  <c r="O45"/>
  <c r="F45"/>
  <c r="D45"/>
  <c r="B45"/>
  <c r="E45"/>
  <c r="A46"/>
  <c r="C45"/>
  <c r="D22" i="3"/>
  <c r="E22"/>
  <c r="G23"/>
  <c r="C23"/>
  <c r="B23"/>
  <c r="A24"/>
  <c r="F23"/>
  <c r="L46" i="2"/>
  <c r="J46"/>
  <c r="H46"/>
  <c r="K46"/>
  <c r="G47"/>
  <c r="I46"/>
  <c r="D5" i="3"/>
  <c r="E5"/>
  <c r="G6"/>
  <c r="C6"/>
  <c r="A7"/>
  <c r="F6"/>
  <c r="B6"/>
  <c r="N5"/>
  <c r="L5"/>
  <c r="J5"/>
  <c r="K5"/>
  <c r="H6"/>
  <c r="I5"/>
  <c r="M5"/>
  <c r="R7" i="2"/>
  <c r="P7"/>
  <c r="N7"/>
  <c r="M8"/>
  <c r="Q7"/>
  <c r="O7"/>
  <c r="L6"/>
  <c r="J6"/>
  <c r="H6"/>
  <c r="K6"/>
  <c r="G7"/>
  <c r="I6"/>
  <c r="F7"/>
  <c r="D7"/>
  <c r="B7"/>
  <c r="E7"/>
  <c r="A8"/>
  <c r="C7"/>
  <c r="R8" l="1"/>
  <c r="P8"/>
  <c r="N8"/>
  <c r="M9"/>
  <c r="Q8"/>
  <c r="O8"/>
  <c r="H7" i="3"/>
  <c r="M6"/>
  <c r="K6"/>
  <c r="I6"/>
  <c r="N6"/>
  <c r="J6"/>
  <c r="L6"/>
  <c r="E23"/>
  <c r="D23"/>
  <c r="F46" i="2"/>
  <c r="D46"/>
  <c r="B46"/>
  <c r="A47"/>
  <c r="C46"/>
  <c r="E46"/>
  <c r="R46"/>
  <c r="P46"/>
  <c r="N46"/>
  <c r="M47"/>
  <c r="O46"/>
  <c r="Q46"/>
  <c r="O8" i="3"/>
  <c r="T7"/>
  <c r="P7"/>
  <c r="U7"/>
  <c r="Q7"/>
  <c r="A47"/>
  <c r="F46"/>
  <c r="D46"/>
  <c r="B46"/>
  <c r="G46"/>
  <c r="C46"/>
  <c r="E46"/>
  <c r="O47"/>
  <c r="T46"/>
  <c r="R46"/>
  <c r="P46"/>
  <c r="S46"/>
  <c r="Q46"/>
  <c r="U46"/>
  <c r="L46"/>
  <c r="K46"/>
  <c r="F8" i="2"/>
  <c r="D8"/>
  <c r="B8"/>
  <c r="A9"/>
  <c r="C8"/>
  <c r="E8"/>
  <c r="L7"/>
  <c r="J7"/>
  <c r="H7"/>
  <c r="G8"/>
  <c r="I7"/>
  <c r="K7"/>
  <c r="E6" i="3"/>
  <c r="D6"/>
  <c r="A8"/>
  <c r="F7"/>
  <c r="B7"/>
  <c r="C7"/>
  <c r="G7"/>
  <c r="L47" i="2"/>
  <c r="J47"/>
  <c r="H47"/>
  <c r="G48"/>
  <c r="I47"/>
  <c r="K47"/>
  <c r="A25" i="3"/>
  <c r="F24"/>
  <c r="B24"/>
  <c r="G24"/>
  <c r="C24"/>
  <c r="S6"/>
  <c r="R6"/>
  <c r="H48"/>
  <c r="M47"/>
  <c r="I47"/>
  <c r="N47"/>
  <c r="J47"/>
  <c r="K47" l="1"/>
  <c r="L47"/>
  <c r="N48"/>
  <c r="J48"/>
  <c r="H49"/>
  <c r="M48"/>
  <c r="I48"/>
  <c r="L48" i="2"/>
  <c r="J48"/>
  <c r="H48"/>
  <c r="K48"/>
  <c r="G49"/>
  <c r="I48"/>
  <c r="D7" i="3"/>
  <c r="E7"/>
  <c r="G8"/>
  <c r="C8"/>
  <c r="A9"/>
  <c r="F8"/>
  <c r="B8"/>
  <c r="G47"/>
  <c r="E47"/>
  <c r="C47"/>
  <c r="A48"/>
  <c r="F47"/>
  <c r="B47"/>
  <c r="D47"/>
  <c r="R47" i="2"/>
  <c r="P47"/>
  <c r="N47"/>
  <c r="Q47"/>
  <c r="M48"/>
  <c r="O47"/>
  <c r="F47"/>
  <c r="D47"/>
  <c r="B47"/>
  <c r="E47"/>
  <c r="A48"/>
  <c r="C47"/>
  <c r="N7" i="3"/>
  <c r="L7"/>
  <c r="J7"/>
  <c r="H8"/>
  <c r="M7"/>
  <c r="I7"/>
  <c r="K7"/>
  <c r="D24"/>
  <c r="E24"/>
  <c r="G25"/>
  <c r="C25"/>
  <c r="A26"/>
  <c r="F25"/>
  <c r="B25"/>
  <c r="L8" i="2"/>
  <c r="J8"/>
  <c r="H8"/>
  <c r="G9"/>
  <c r="K8"/>
  <c r="I8"/>
  <c r="F9"/>
  <c r="D9"/>
  <c r="B9"/>
  <c r="A10"/>
  <c r="E9"/>
  <c r="C9"/>
  <c r="U47" i="3"/>
  <c r="S47"/>
  <c r="Q47"/>
  <c r="R47"/>
  <c r="O48"/>
  <c r="T47"/>
  <c r="P47"/>
  <c r="R7"/>
  <c r="S7"/>
  <c r="U8"/>
  <c r="Q8"/>
  <c r="O9"/>
  <c r="T8"/>
  <c r="P8"/>
  <c r="R9" i="2"/>
  <c r="P9"/>
  <c r="N9"/>
  <c r="M10"/>
  <c r="Q9"/>
  <c r="O9"/>
  <c r="R10" l="1"/>
  <c r="P10"/>
  <c r="N10"/>
  <c r="M11"/>
  <c r="Q10"/>
  <c r="O10"/>
  <c r="S8" i="3"/>
  <c r="R8"/>
  <c r="O10"/>
  <c r="T9"/>
  <c r="P9"/>
  <c r="Q9"/>
  <c r="U9"/>
  <c r="F10" i="2"/>
  <c r="D10"/>
  <c r="B10"/>
  <c r="A11"/>
  <c r="E10"/>
  <c r="C10"/>
  <c r="L9"/>
  <c r="J9"/>
  <c r="H9"/>
  <c r="G10"/>
  <c r="K9"/>
  <c r="I9"/>
  <c r="E25" i="3"/>
  <c r="D25"/>
  <c r="A27"/>
  <c r="F26"/>
  <c r="B26"/>
  <c r="C26"/>
  <c r="G26"/>
  <c r="H9"/>
  <c r="M8"/>
  <c r="K8"/>
  <c r="I8"/>
  <c r="L8"/>
  <c r="N8"/>
  <c r="J8"/>
  <c r="L48"/>
  <c r="K48"/>
  <c r="H50"/>
  <c r="M49"/>
  <c r="I49"/>
  <c r="J49"/>
  <c r="N49"/>
  <c r="O49"/>
  <c r="T48"/>
  <c r="R48"/>
  <c r="P48"/>
  <c r="U48"/>
  <c r="Q48"/>
  <c r="S48"/>
  <c r="F48" i="2"/>
  <c r="D48"/>
  <c r="B48"/>
  <c r="A49"/>
  <c r="C48"/>
  <c r="E48"/>
  <c r="R48"/>
  <c r="P48"/>
  <c r="N48"/>
  <c r="M49"/>
  <c r="O48"/>
  <c r="Q48"/>
  <c r="A49" i="3"/>
  <c r="F48"/>
  <c r="D48"/>
  <c r="B48"/>
  <c r="E48"/>
  <c r="G48"/>
  <c r="C48"/>
  <c r="E8"/>
  <c r="D8"/>
  <c r="A10"/>
  <c r="F9"/>
  <c r="B9"/>
  <c r="G9"/>
  <c r="C9"/>
  <c r="L49" i="2"/>
  <c r="J49"/>
  <c r="H49"/>
  <c r="G50"/>
  <c r="I49"/>
  <c r="K49"/>
  <c r="L50" l="1"/>
  <c r="J50"/>
  <c r="H50"/>
  <c r="K50"/>
  <c r="G51"/>
  <c r="I50"/>
  <c r="D9" i="3"/>
  <c r="E9"/>
  <c r="G10"/>
  <c r="C10"/>
  <c r="A11"/>
  <c r="F10"/>
  <c r="B10"/>
  <c r="R49" i="2"/>
  <c r="P49"/>
  <c r="N49"/>
  <c r="Q49"/>
  <c r="M50"/>
  <c r="O49"/>
  <c r="F49"/>
  <c r="D49"/>
  <c r="B49"/>
  <c r="E49"/>
  <c r="A50"/>
  <c r="C49"/>
  <c r="U49" i="3"/>
  <c r="S49"/>
  <c r="Q49"/>
  <c r="O50"/>
  <c r="T49"/>
  <c r="P49"/>
  <c r="R49"/>
  <c r="N9"/>
  <c r="L9"/>
  <c r="J9"/>
  <c r="K9"/>
  <c r="I9"/>
  <c r="H10"/>
  <c r="M9"/>
  <c r="L10" i="2"/>
  <c r="J10"/>
  <c r="H10"/>
  <c r="G11"/>
  <c r="K10"/>
  <c r="I10"/>
  <c r="F11"/>
  <c r="D11"/>
  <c r="B11"/>
  <c r="A12"/>
  <c r="E11"/>
  <c r="C11"/>
  <c r="R9" i="3"/>
  <c r="S9"/>
  <c r="U10"/>
  <c r="Q10"/>
  <c r="O11"/>
  <c r="T10"/>
  <c r="P10"/>
  <c r="G49"/>
  <c r="E49"/>
  <c r="C49"/>
  <c r="D49"/>
  <c r="B49"/>
  <c r="A50"/>
  <c r="F49"/>
  <c r="K49"/>
  <c r="L49"/>
  <c r="N50"/>
  <c r="J50"/>
  <c r="H51"/>
  <c r="M50"/>
  <c r="I50"/>
  <c r="D26"/>
  <c r="E26"/>
  <c r="G27"/>
  <c r="C27"/>
  <c r="A28"/>
  <c r="F27"/>
  <c r="B27"/>
  <c r="R11" i="2"/>
  <c r="P11"/>
  <c r="N11"/>
  <c r="M12"/>
  <c r="Q11"/>
  <c r="O11"/>
  <c r="R12" l="1"/>
  <c r="P12"/>
  <c r="N12"/>
  <c r="M13"/>
  <c r="Q12"/>
  <c r="O12"/>
  <c r="E27" i="3"/>
  <c r="D27"/>
  <c r="A29"/>
  <c r="F28"/>
  <c r="B28"/>
  <c r="G28"/>
  <c r="C28"/>
  <c r="F12" i="2"/>
  <c r="D12"/>
  <c r="B12"/>
  <c r="A13"/>
  <c r="E12"/>
  <c r="C12"/>
  <c r="L11"/>
  <c r="J11"/>
  <c r="H11"/>
  <c r="G12"/>
  <c r="K11"/>
  <c r="I11"/>
  <c r="O51" i="3"/>
  <c r="T50"/>
  <c r="R50"/>
  <c r="P50"/>
  <c r="S50"/>
  <c r="U50"/>
  <c r="Q50"/>
  <c r="E10"/>
  <c r="D10"/>
  <c r="A12"/>
  <c r="F11"/>
  <c r="B11"/>
  <c r="G11"/>
  <c r="C11"/>
  <c r="L51" i="2"/>
  <c r="J51"/>
  <c r="H51"/>
  <c r="G52"/>
  <c r="I51"/>
  <c r="K51"/>
  <c r="L50" i="3"/>
  <c r="K50"/>
  <c r="H52"/>
  <c r="M51"/>
  <c r="I51"/>
  <c r="N51"/>
  <c r="J51"/>
  <c r="A51"/>
  <c r="F50"/>
  <c r="D50"/>
  <c r="B50"/>
  <c r="G50"/>
  <c r="C50"/>
  <c r="E50"/>
  <c r="S10"/>
  <c r="R10"/>
  <c r="O12"/>
  <c r="T11"/>
  <c r="P11"/>
  <c r="U11"/>
  <c r="Q11"/>
  <c r="H11"/>
  <c r="M10"/>
  <c r="K10"/>
  <c r="I10"/>
  <c r="N10"/>
  <c r="J10"/>
  <c r="L10"/>
  <c r="F50" i="2"/>
  <c r="D50"/>
  <c r="B50"/>
  <c r="A51"/>
  <c r="C50"/>
  <c r="E50"/>
  <c r="R50"/>
  <c r="P50"/>
  <c r="N50"/>
  <c r="M51"/>
  <c r="O50"/>
  <c r="Q50"/>
  <c r="R51" l="1"/>
  <c r="P51"/>
  <c r="N51"/>
  <c r="Q51"/>
  <c r="M52"/>
  <c r="O51"/>
  <c r="F51"/>
  <c r="D51"/>
  <c r="B51"/>
  <c r="E51"/>
  <c r="A52"/>
  <c r="C51"/>
  <c r="N11" i="3"/>
  <c r="L11"/>
  <c r="J11"/>
  <c r="H12"/>
  <c r="M11"/>
  <c r="I11"/>
  <c r="K11"/>
  <c r="G51"/>
  <c r="E51"/>
  <c r="C51"/>
  <c r="A52"/>
  <c r="F51"/>
  <c r="B51"/>
  <c r="D51"/>
  <c r="L52" i="2"/>
  <c r="J52"/>
  <c r="H52"/>
  <c r="K52"/>
  <c r="G53"/>
  <c r="I52"/>
  <c r="D11" i="3"/>
  <c r="E11"/>
  <c r="G12"/>
  <c r="C12"/>
  <c r="B12"/>
  <c r="A13"/>
  <c r="F12"/>
  <c r="L12" i="2"/>
  <c r="J12"/>
  <c r="H12"/>
  <c r="G13"/>
  <c r="K12"/>
  <c r="I12"/>
  <c r="F13"/>
  <c r="D13"/>
  <c r="B13"/>
  <c r="A14"/>
  <c r="E13"/>
  <c r="C13"/>
  <c r="D28" i="3"/>
  <c r="E28"/>
  <c r="G29"/>
  <c r="C29"/>
  <c r="A30"/>
  <c r="F29"/>
  <c r="B29"/>
  <c r="R11"/>
  <c r="S11"/>
  <c r="U12"/>
  <c r="Q12"/>
  <c r="O13"/>
  <c r="T12"/>
  <c r="P12"/>
  <c r="K51"/>
  <c r="L51"/>
  <c r="N52"/>
  <c r="J52"/>
  <c r="H53"/>
  <c r="M52"/>
  <c r="I52"/>
  <c r="U51"/>
  <c r="S51"/>
  <c r="Q51"/>
  <c r="R51"/>
  <c r="P51"/>
  <c r="O52"/>
  <c r="T51"/>
  <c r="R13" i="2"/>
  <c r="P13"/>
  <c r="N13"/>
  <c r="M14"/>
  <c r="Q13"/>
  <c r="O13"/>
  <c r="R14" l="1"/>
  <c r="P14"/>
  <c r="N14"/>
  <c r="M15"/>
  <c r="Q14"/>
  <c r="O14"/>
  <c r="S12" i="3"/>
  <c r="R12"/>
  <c r="O14"/>
  <c r="T13"/>
  <c r="P13"/>
  <c r="U13"/>
  <c r="Q13"/>
  <c r="F14" i="2"/>
  <c r="D14"/>
  <c r="B14"/>
  <c r="A15"/>
  <c r="E14"/>
  <c r="C14"/>
  <c r="L13"/>
  <c r="J13"/>
  <c r="H13"/>
  <c r="G14"/>
  <c r="K13"/>
  <c r="I13"/>
  <c r="E12" i="3"/>
  <c r="D12"/>
  <c r="L53" i="2"/>
  <c r="J53"/>
  <c r="H53"/>
  <c r="G54"/>
  <c r="I53"/>
  <c r="K53"/>
  <c r="A53" i="3"/>
  <c r="F52"/>
  <c r="D52"/>
  <c r="B52"/>
  <c r="E52"/>
  <c r="C52"/>
  <c r="G52"/>
  <c r="F52" i="2"/>
  <c r="D52"/>
  <c r="B52"/>
  <c r="A53"/>
  <c r="C52"/>
  <c r="E52"/>
  <c r="R52"/>
  <c r="P52"/>
  <c r="N52"/>
  <c r="M53"/>
  <c r="O52"/>
  <c r="Q52"/>
  <c r="O53" i="3"/>
  <c r="T52"/>
  <c r="R52"/>
  <c r="P52"/>
  <c r="U52"/>
  <c r="Q52"/>
  <c r="S52"/>
  <c r="L52"/>
  <c r="K52"/>
  <c r="H54"/>
  <c r="M53"/>
  <c r="I53"/>
  <c r="N53"/>
  <c r="J53"/>
  <c r="E29"/>
  <c r="D29"/>
  <c r="A31"/>
  <c r="F30"/>
  <c r="B30"/>
  <c r="G30"/>
  <c r="C30"/>
  <c r="A14"/>
  <c r="F13"/>
  <c r="B13"/>
  <c r="G13"/>
  <c r="C13"/>
  <c r="H13"/>
  <c r="M12"/>
  <c r="K12"/>
  <c r="I12"/>
  <c r="L12"/>
  <c r="J12"/>
  <c r="N12"/>
  <c r="N13" l="1"/>
  <c r="L13"/>
  <c r="J13"/>
  <c r="K13"/>
  <c r="H14"/>
  <c r="M13"/>
  <c r="I13"/>
  <c r="D30"/>
  <c r="E30"/>
  <c r="A32"/>
  <c r="F31"/>
  <c r="G31"/>
  <c r="C31"/>
  <c r="B31"/>
  <c r="O54"/>
  <c r="U53"/>
  <c r="S53"/>
  <c r="Q53"/>
  <c r="T53"/>
  <c r="P53"/>
  <c r="R53"/>
  <c r="L54" i="2"/>
  <c r="J54"/>
  <c r="H54"/>
  <c r="K54"/>
  <c r="G55"/>
  <c r="I54"/>
  <c r="L14"/>
  <c r="J14"/>
  <c r="H14"/>
  <c r="G15"/>
  <c r="K14"/>
  <c r="I14"/>
  <c r="F15"/>
  <c r="D15"/>
  <c r="B15"/>
  <c r="A16"/>
  <c r="E15"/>
  <c r="C15"/>
  <c r="R13" i="3"/>
  <c r="S13"/>
  <c r="U14"/>
  <c r="Q14"/>
  <c r="P14"/>
  <c r="O15"/>
  <c r="T14"/>
  <c r="D13"/>
  <c r="E13"/>
  <c r="G14"/>
  <c r="C14"/>
  <c r="A15"/>
  <c r="F14"/>
  <c r="B14"/>
  <c r="K53"/>
  <c r="L53"/>
  <c r="H55"/>
  <c r="N54"/>
  <c r="J54"/>
  <c r="I54"/>
  <c r="M54"/>
  <c r="R53" i="2"/>
  <c r="P53"/>
  <c r="N53"/>
  <c r="Q53"/>
  <c r="M54"/>
  <c r="O53"/>
  <c r="F53"/>
  <c r="D53"/>
  <c r="B53"/>
  <c r="E53"/>
  <c r="A54"/>
  <c r="C53"/>
  <c r="G53" i="3"/>
  <c r="E53"/>
  <c r="C53"/>
  <c r="D53"/>
  <c r="A54"/>
  <c r="F53"/>
  <c r="B53"/>
  <c r="R15" i="2"/>
  <c r="P15"/>
  <c r="N15"/>
  <c r="M16"/>
  <c r="Q15"/>
  <c r="O15"/>
  <c r="R16" l="1"/>
  <c r="P16"/>
  <c r="N16"/>
  <c r="M17"/>
  <c r="Q16"/>
  <c r="O16"/>
  <c r="A55" i="3"/>
  <c r="F54"/>
  <c r="D54"/>
  <c r="B54"/>
  <c r="G54"/>
  <c r="C54"/>
  <c r="E54"/>
  <c r="F54" i="2"/>
  <c r="D54"/>
  <c r="B54"/>
  <c r="A55"/>
  <c r="C54"/>
  <c r="E54"/>
  <c r="R54"/>
  <c r="P54"/>
  <c r="N54"/>
  <c r="M55"/>
  <c r="O54"/>
  <c r="Q54"/>
  <c r="L54" i="3"/>
  <c r="K54"/>
  <c r="E14"/>
  <c r="D14"/>
  <c r="A16"/>
  <c r="F15"/>
  <c r="B15"/>
  <c r="C15"/>
  <c r="G15"/>
  <c r="O16"/>
  <c r="T15"/>
  <c r="P15"/>
  <c r="U15"/>
  <c r="Q15"/>
  <c r="F16" i="2"/>
  <c r="D16"/>
  <c r="B16"/>
  <c r="A17"/>
  <c r="E16"/>
  <c r="C16"/>
  <c r="L15"/>
  <c r="J15"/>
  <c r="H15"/>
  <c r="G16"/>
  <c r="K15"/>
  <c r="I15"/>
  <c r="U54" i="3"/>
  <c r="S54"/>
  <c r="Q54"/>
  <c r="R54"/>
  <c r="P54"/>
  <c r="O55"/>
  <c r="T54"/>
  <c r="H15"/>
  <c r="M14"/>
  <c r="K14"/>
  <c r="I14"/>
  <c r="N14"/>
  <c r="J14"/>
  <c r="L14"/>
  <c r="N55"/>
  <c r="J55"/>
  <c r="H56"/>
  <c r="M55"/>
  <c r="I55"/>
  <c r="S14"/>
  <c r="R14"/>
  <c r="L55" i="2"/>
  <c r="J55"/>
  <c r="H55"/>
  <c r="G56"/>
  <c r="I55"/>
  <c r="K55"/>
  <c r="D31" i="3"/>
  <c r="E31"/>
  <c r="G32"/>
  <c r="C32"/>
  <c r="A33"/>
  <c r="F32"/>
  <c r="B32"/>
  <c r="L56" i="2" l="1"/>
  <c r="J56"/>
  <c r="H56"/>
  <c r="K56"/>
  <c r="G57"/>
  <c r="I56"/>
  <c r="E32" i="3"/>
  <c r="D32"/>
  <c r="A34"/>
  <c r="F33"/>
  <c r="B33"/>
  <c r="C33"/>
  <c r="G33"/>
  <c r="N15"/>
  <c r="L15"/>
  <c r="J15"/>
  <c r="H16"/>
  <c r="M15"/>
  <c r="I15"/>
  <c r="K15"/>
  <c r="O56"/>
  <c r="T55"/>
  <c r="R55"/>
  <c r="P55"/>
  <c r="U55"/>
  <c r="Q55"/>
  <c r="S55"/>
  <c r="L16" i="2"/>
  <c r="J16"/>
  <c r="H16"/>
  <c r="G17"/>
  <c r="K16"/>
  <c r="I16"/>
  <c r="F17"/>
  <c r="D17"/>
  <c r="B17"/>
  <c r="A18"/>
  <c r="E17"/>
  <c r="C17"/>
  <c r="R15" i="3"/>
  <c r="S15"/>
  <c r="U16"/>
  <c r="Q16"/>
  <c r="O17"/>
  <c r="T16"/>
  <c r="P16"/>
  <c r="R55" i="2"/>
  <c r="P55"/>
  <c r="N55"/>
  <c r="Q55"/>
  <c r="M56"/>
  <c r="O55"/>
  <c r="F55"/>
  <c r="D55"/>
  <c r="B55"/>
  <c r="E55"/>
  <c r="A56"/>
  <c r="C55"/>
  <c r="A56" i="3"/>
  <c r="F55"/>
  <c r="D55"/>
  <c r="B55"/>
  <c r="E55"/>
  <c r="C55"/>
  <c r="G55"/>
  <c r="L55"/>
  <c r="K55"/>
  <c r="H57"/>
  <c r="M56"/>
  <c r="I56"/>
  <c r="N56"/>
  <c r="J56"/>
  <c r="D15"/>
  <c r="E15"/>
  <c r="G16"/>
  <c r="C16"/>
  <c r="A17"/>
  <c r="F16"/>
  <c r="B16"/>
  <c r="R17" i="2"/>
  <c r="P17"/>
  <c r="N17"/>
  <c r="M18"/>
  <c r="Q17"/>
  <c r="O17"/>
  <c r="K56" i="3" l="1"/>
  <c r="L56"/>
  <c r="N57"/>
  <c r="J57"/>
  <c r="I57"/>
  <c r="M57"/>
  <c r="H58"/>
  <c r="S16"/>
  <c r="R16"/>
  <c r="O18"/>
  <c r="T17"/>
  <c r="P17"/>
  <c r="Q17"/>
  <c r="U17"/>
  <c r="R18" i="2"/>
  <c r="P18"/>
  <c r="N18"/>
  <c r="M19"/>
  <c r="Q18"/>
  <c r="O18"/>
  <c r="E16" i="3"/>
  <c r="D16"/>
  <c r="A18"/>
  <c r="F17"/>
  <c r="B17"/>
  <c r="G17"/>
  <c r="C17"/>
  <c r="G56"/>
  <c r="E56"/>
  <c r="C56"/>
  <c r="D56"/>
  <c r="A57"/>
  <c r="F56"/>
  <c r="B56"/>
  <c r="F56" i="2"/>
  <c r="D56"/>
  <c r="B56"/>
  <c r="A57"/>
  <c r="C56"/>
  <c r="E56"/>
  <c r="R56"/>
  <c r="P56"/>
  <c r="N56"/>
  <c r="M57"/>
  <c r="O56"/>
  <c r="Q56"/>
  <c r="F18"/>
  <c r="D18"/>
  <c r="B18"/>
  <c r="A19"/>
  <c r="E18"/>
  <c r="C18"/>
  <c r="L17"/>
  <c r="J17"/>
  <c r="H17"/>
  <c r="G18"/>
  <c r="K17"/>
  <c r="I17"/>
  <c r="U56" i="3"/>
  <c r="S56"/>
  <c r="Q56"/>
  <c r="O57"/>
  <c r="T56"/>
  <c r="P56"/>
  <c r="R56"/>
  <c r="H17"/>
  <c r="M16"/>
  <c r="K16"/>
  <c r="I16"/>
  <c r="L16"/>
  <c r="N16"/>
  <c r="J16"/>
  <c r="D33"/>
  <c r="E33"/>
  <c r="G34"/>
  <c r="C34"/>
  <c r="A35"/>
  <c r="F34"/>
  <c r="B34"/>
  <c r="L57" i="2"/>
  <c r="J57"/>
  <c r="H57"/>
  <c r="G58"/>
  <c r="I57"/>
  <c r="K57"/>
  <c r="L58" l="1"/>
  <c r="J58"/>
  <c r="H58"/>
  <c r="K58"/>
  <c r="G59"/>
  <c r="I58"/>
  <c r="E34" i="3"/>
  <c r="D34"/>
  <c r="A36"/>
  <c r="F35"/>
  <c r="B35"/>
  <c r="G35"/>
  <c r="C35"/>
  <c r="D17"/>
  <c r="E17"/>
  <c r="G18"/>
  <c r="C18"/>
  <c r="A19"/>
  <c r="F18"/>
  <c r="B18"/>
  <c r="H59"/>
  <c r="M58"/>
  <c r="I58"/>
  <c r="N58"/>
  <c r="J58"/>
  <c r="L57"/>
  <c r="K57"/>
  <c r="N17"/>
  <c r="L17"/>
  <c r="J17"/>
  <c r="K17"/>
  <c r="I17"/>
  <c r="H18"/>
  <c r="M17"/>
  <c r="O58"/>
  <c r="T57"/>
  <c r="R57"/>
  <c r="P57"/>
  <c r="S57"/>
  <c r="Q57"/>
  <c r="U57"/>
  <c r="L18" i="2"/>
  <c r="J18"/>
  <c r="H18"/>
  <c r="G19"/>
  <c r="K18"/>
  <c r="I18"/>
  <c r="F19"/>
  <c r="D19"/>
  <c r="B19"/>
  <c r="A20"/>
  <c r="E19"/>
  <c r="C19"/>
  <c r="R57"/>
  <c r="P57"/>
  <c r="N57"/>
  <c r="Q57"/>
  <c r="M58"/>
  <c r="O57"/>
  <c r="F57"/>
  <c r="D57"/>
  <c r="B57"/>
  <c r="E57"/>
  <c r="A58"/>
  <c r="C57"/>
  <c r="A58" i="3"/>
  <c r="F57"/>
  <c r="D57"/>
  <c r="B57"/>
  <c r="G57"/>
  <c r="C57"/>
  <c r="E57"/>
  <c r="R19" i="2"/>
  <c r="P19"/>
  <c r="N19"/>
  <c r="M20"/>
  <c r="Q19"/>
  <c r="O19"/>
  <c r="R17" i="3"/>
  <c r="S17"/>
  <c r="U18"/>
  <c r="Q18"/>
  <c r="O19"/>
  <c r="T18"/>
  <c r="P18"/>
  <c r="R20" i="2" l="1"/>
  <c r="P20"/>
  <c r="N20"/>
  <c r="M21"/>
  <c r="Q20"/>
  <c r="O20"/>
  <c r="S18" i="3"/>
  <c r="R18"/>
  <c r="T19"/>
  <c r="P19"/>
  <c r="U19"/>
  <c r="Q19"/>
  <c r="O20"/>
  <c r="F20" i="2"/>
  <c r="D20"/>
  <c r="B20"/>
  <c r="A21"/>
  <c r="E20"/>
  <c r="C20"/>
  <c r="L19"/>
  <c r="J19"/>
  <c r="H19"/>
  <c r="G20"/>
  <c r="K19"/>
  <c r="I19"/>
  <c r="U58" i="3"/>
  <c r="S58"/>
  <c r="Q58"/>
  <c r="R58"/>
  <c r="O59"/>
  <c r="T58"/>
  <c r="P58"/>
  <c r="H19"/>
  <c r="M18"/>
  <c r="K18"/>
  <c r="I18"/>
  <c r="N18"/>
  <c r="J18"/>
  <c r="L18"/>
  <c r="K58"/>
  <c r="L58"/>
  <c r="N59"/>
  <c r="J59"/>
  <c r="H60"/>
  <c r="M59"/>
  <c r="I59"/>
  <c r="D35"/>
  <c r="E35"/>
  <c r="G36"/>
  <c r="E36"/>
  <c r="C36"/>
  <c r="A37"/>
  <c r="F36"/>
  <c r="B36"/>
  <c r="D36"/>
  <c r="L59" i="2"/>
  <c r="J59"/>
  <c r="H59"/>
  <c r="G60"/>
  <c r="I59"/>
  <c r="K59"/>
  <c r="G58" i="3"/>
  <c r="E58"/>
  <c r="C58"/>
  <c r="A59"/>
  <c r="F58"/>
  <c r="B58"/>
  <c r="D58"/>
  <c r="F58" i="2"/>
  <c r="D58"/>
  <c r="B58"/>
  <c r="A59"/>
  <c r="C58"/>
  <c r="E58"/>
  <c r="R58"/>
  <c r="P58"/>
  <c r="N58"/>
  <c r="M59"/>
  <c r="O58"/>
  <c r="Q58"/>
  <c r="E18" i="3"/>
  <c r="D18"/>
  <c r="F19"/>
  <c r="B19"/>
  <c r="G19"/>
  <c r="C19"/>
  <c r="A60" l="1"/>
  <c r="F59"/>
  <c r="D59"/>
  <c r="B59"/>
  <c r="E59"/>
  <c r="G59"/>
  <c r="C59"/>
  <c r="L60" i="2"/>
  <c r="J60"/>
  <c r="H60"/>
  <c r="K60"/>
  <c r="G61"/>
  <c r="I60"/>
  <c r="H20" i="3"/>
  <c r="N19"/>
  <c r="L19"/>
  <c r="J19"/>
  <c r="M19"/>
  <c r="I19"/>
  <c r="K19"/>
  <c r="L20" i="2"/>
  <c r="J20"/>
  <c r="H20"/>
  <c r="G21"/>
  <c r="K20"/>
  <c r="I20"/>
  <c r="F21"/>
  <c r="D21"/>
  <c r="B21"/>
  <c r="A22"/>
  <c r="E21"/>
  <c r="C21"/>
  <c r="O21" i="3"/>
  <c r="T20"/>
  <c r="P20"/>
  <c r="U20"/>
  <c r="Q20"/>
  <c r="D19"/>
  <c r="E19"/>
  <c r="R59" i="2"/>
  <c r="P59"/>
  <c r="N59"/>
  <c r="Q59"/>
  <c r="M60"/>
  <c r="O59"/>
  <c r="F59"/>
  <c r="D59"/>
  <c r="B59"/>
  <c r="E59"/>
  <c r="A60"/>
  <c r="C59"/>
  <c r="A38" i="3"/>
  <c r="F37"/>
  <c r="D37"/>
  <c r="B37"/>
  <c r="E37"/>
  <c r="G37"/>
  <c r="C37"/>
  <c r="L59"/>
  <c r="K59"/>
  <c r="H61"/>
  <c r="M60"/>
  <c r="I60"/>
  <c r="J60"/>
  <c r="N60"/>
  <c r="O60"/>
  <c r="T59"/>
  <c r="R59"/>
  <c r="P59"/>
  <c r="U59"/>
  <c r="Q59"/>
  <c r="S59"/>
  <c r="R19"/>
  <c r="S19"/>
  <c r="R21" i="2"/>
  <c r="P21"/>
  <c r="N21"/>
  <c r="M22"/>
  <c r="Q21"/>
  <c r="O21"/>
  <c r="K60" i="3" l="1"/>
  <c r="L60"/>
  <c r="N61"/>
  <c r="J61"/>
  <c r="H62"/>
  <c r="M61"/>
  <c r="I61"/>
  <c r="R20"/>
  <c r="S20"/>
  <c r="U21"/>
  <c r="Q21"/>
  <c r="O22"/>
  <c r="P21"/>
  <c r="T21"/>
  <c r="G60"/>
  <c r="E60"/>
  <c r="C60"/>
  <c r="D60"/>
  <c r="B60"/>
  <c r="A61"/>
  <c r="F60"/>
  <c r="R22" i="2"/>
  <c r="P22"/>
  <c r="N22"/>
  <c r="M23"/>
  <c r="Q22"/>
  <c r="O22"/>
  <c r="U60" i="3"/>
  <c r="S60"/>
  <c r="Q60"/>
  <c r="O61"/>
  <c r="T60"/>
  <c r="P60"/>
  <c r="R60"/>
  <c r="G38"/>
  <c r="E38"/>
  <c r="C38"/>
  <c r="D38"/>
  <c r="B38"/>
  <c r="A39"/>
  <c r="F38"/>
  <c r="F60" i="2"/>
  <c r="D60"/>
  <c r="B60"/>
  <c r="A61"/>
  <c r="C60"/>
  <c r="E60"/>
  <c r="R60"/>
  <c r="P60"/>
  <c r="N60"/>
  <c r="M61"/>
  <c r="O60"/>
  <c r="Q60"/>
  <c r="F22"/>
  <c r="D22"/>
  <c r="B22"/>
  <c r="A23"/>
  <c r="E22"/>
  <c r="C22"/>
  <c r="L21"/>
  <c r="J21"/>
  <c r="H21"/>
  <c r="G22"/>
  <c r="K21"/>
  <c r="I21"/>
  <c r="N20" i="3"/>
  <c r="L20"/>
  <c r="J20"/>
  <c r="M20"/>
  <c r="I20"/>
  <c r="H21"/>
  <c r="K20"/>
  <c r="L61" i="2"/>
  <c r="J61"/>
  <c r="H61"/>
  <c r="G62"/>
  <c r="I61"/>
  <c r="K61"/>
  <c r="L62" l="1"/>
  <c r="J62"/>
  <c r="H62"/>
  <c r="K62"/>
  <c r="G63"/>
  <c r="I62"/>
  <c r="H22" i="3"/>
  <c r="M21"/>
  <c r="K21"/>
  <c r="I21"/>
  <c r="N21"/>
  <c r="J21"/>
  <c r="L21"/>
  <c r="L22" i="2"/>
  <c r="J22"/>
  <c r="H22"/>
  <c r="G23"/>
  <c r="K22"/>
  <c r="I22"/>
  <c r="F23"/>
  <c r="D23"/>
  <c r="B23"/>
  <c r="A24"/>
  <c r="E23"/>
  <c r="C23"/>
  <c r="R61"/>
  <c r="P61"/>
  <c r="N61"/>
  <c r="Q61"/>
  <c r="M62"/>
  <c r="O61"/>
  <c r="F61"/>
  <c r="D61"/>
  <c r="B61"/>
  <c r="E61"/>
  <c r="A62"/>
  <c r="C61"/>
  <c r="O62" i="3"/>
  <c r="T61"/>
  <c r="R61"/>
  <c r="P61"/>
  <c r="S61"/>
  <c r="U61"/>
  <c r="Q61"/>
  <c r="R23" i="2"/>
  <c r="P23"/>
  <c r="N23"/>
  <c r="M24"/>
  <c r="Q23"/>
  <c r="O23"/>
  <c r="S21" i="3"/>
  <c r="R21"/>
  <c r="L61"/>
  <c r="K61"/>
  <c r="H63"/>
  <c r="M62"/>
  <c r="I62"/>
  <c r="N62"/>
  <c r="J62"/>
  <c r="A40"/>
  <c r="A41" s="1"/>
  <c r="F39"/>
  <c r="D39"/>
  <c r="B39"/>
  <c r="G39"/>
  <c r="C39"/>
  <c r="E39"/>
  <c r="A62"/>
  <c r="F61"/>
  <c r="D61"/>
  <c r="B61"/>
  <c r="G61"/>
  <c r="C61"/>
  <c r="E61"/>
  <c r="O23"/>
  <c r="T22"/>
  <c r="P22"/>
  <c r="U22"/>
  <c r="Q22"/>
  <c r="G41" l="1"/>
  <c r="F41"/>
  <c r="B41"/>
  <c r="D41"/>
  <c r="C41"/>
  <c r="E41"/>
  <c r="U23"/>
  <c r="Q23"/>
  <c r="O24"/>
  <c r="T23"/>
  <c r="P23"/>
  <c r="G62"/>
  <c r="E62"/>
  <c r="C62"/>
  <c r="A63"/>
  <c r="F62"/>
  <c r="B62"/>
  <c r="D62"/>
  <c r="K62"/>
  <c r="L62"/>
  <c r="N63"/>
  <c r="J63"/>
  <c r="H64"/>
  <c r="M63"/>
  <c r="I63"/>
  <c r="F24" i="2"/>
  <c r="D24"/>
  <c r="B24"/>
  <c r="A25"/>
  <c r="E24"/>
  <c r="C24"/>
  <c r="L23"/>
  <c r="J23"/>
  <c r="H23"/>
  <c r="G24"/>
  <c r="K23"/>
  <c r="I23"/>
  <c r="N22" i="3"/>
  <c r="L22"/>
  <c r="J22"/>
  <c r="H23"/>
  <c r="M22"/>
  <c r="I22"/>
  <c r="K22"/>
  <c r="L63" i="2"/>
  <c r="J63"/>
  <c r="H63"/>
  <c r="G64"/>
  <c r="I63"/>
  <c r="K63"/>
  <c r="R22" i="3"/>
  <c r="S22"/>
  <c r="G40"/>
  <c r="E40"/>
  <c r="C40"/>
  <c r="F40"/>
  <c r="B40"/>
  <c r="D40"/>
  <c r="R24" i="2"/>
  <c r="P24"/>
  <c r="N24"/>
  <c r="M25"/>
  <c r="Q24"/>
  <c r="O24"/>
  <c r="U62" i="3"/>
  <c r="S62"/>
  <c r="Q62"/>
  <c r="O63"/>
  <c r="T62"/>
  <c r="R62"/>
  <c r="P62"/>
  <c r="F62" i="2"/>
  <c r="D62"/>
  <c r="B62"/>
  <c r="A63"/>
  <c r="C62"/>
  <c r="E62"/>
  <c r="R62"/>
  <c r="P62"/>
  <c r="N62"/>
  <c r="M63"/>
  <c r="O62"/>
  <c r="Q62"/>
  <c r="R63" l="1"/>
  <c r="P63"/>
  <c r="N63"/>
  <c r="Q63"/>
  <c r="M64"/>
  <c r="O63"/>
  <c r="F63"/>
  <c r="D63"/>
  <c r="B63"/>
  <c r="E63"/>
  <c r="A64"/>
  <c r="C63"/>
  <c r="H24" i="3"/>
  <c r="M23"/>
  <c r="K23"/>
  <c r="I23"/>
  <c r="L23"/>
  <c r="J23"/>
  <c r="N23"/>
  <c r="L24" i="2"/>
  <c r="J24"/>
  <c r="H24"/>
  <c r="G25"/>
  <c r="K24"/>
  <c r="I24"/>
  <c r="F25"/>
  <c r="D25"/>
  <c r="B25"/>
  <c r="A26"/>
  <c r="E25"/>
  <c r="C25"/>
  <c r="L63" i="3"/>
  <c r="K63"/>
  <c r="H65"/>
  <c r="M64"/>
  <c r="I64"/>
  <c r="N64"/>
  <c r="J64"/>
  <c r="A64"/>
  <c r="F63"/>
  <c r="D63"/>
  <c r="B63"/>
  <c r="G63"/>
  <c r="E63"/>
  <c r="C63"/>
  <c r="S23"/>
  <c r="R23"/>
  <c r="O25"/>
  <c r="T24"/>
  <c r="P24"/>
  <c r="U24"/>
  <c r="Q24"/>
  <c r="O64"/>
  <c r="T63"/>
  <c r="R63"/>
  <c r="P63"/>
  <c r="U63"/>
  <c r="S63"/>
  <c r="Q63"/>
  <c r="R25" i="2"/>
  <c r="P25"/>
  <c r="N25"/>
  <c r="M26"/>
  <c r="Q25"/>
  <c r="O25"/>
  <c r="L64"/>
  <c r="J64"/>
  <c r="H64"/>
  <c r="K64"/>
  <c r="G65"/>
  <c r="I64"/>
  <c r="R26" l="1"/>
  <c r="P26"/>
  <c r="N26"/>
  <c r="M27"/>
  <c r="Q26"/>
  <c r="O26"/>
  <c r="U64" i="3"/>
  <c r="S64"/>
  <c r="Q64"/>
  <c r="O65"/>
  <c r="T64"/>
  <c r="R64"/>
  <c r="P64"/>
  <c r="G64"/>
  <c r="E64"/>
  <c r="C64"/>
  <c r="A65"/>
  <c r="F64"/>
  <c r="D64"/>
  <c r="B64"/>
  <c r="F26" i="2"/>
  <c r="D26"/>
  <c r="B26"/>
  <c r="A27"/>
  <c r="E26"/>
  <c r="C26"/>
  <c r="L25"/>
  <c r="J25"/>
  <c r="H25"/>
  <c r="G26"/>
  <c r="K25"/>
  <c r="I25"/>
  <c r="N24" i="3"/>
  <c r="L24"/>
  <c r="J24"/>
  <c r="K24"/>
  <c r="H25"/>
  <c r="M24"/>
  <c r="I24"/>
  <c r="F64" i="2"/>
  <c r="D64"/>
  <c r="B64"/>
  <c r="A65"/>
  <c r="C64"/>
  <c r="E64"/>
  <c r="R64"/>
  <c r="P64"/>
  <c r="N64"/>
  <c r="M65"/>
  <c r="O64"/>
  <c r="Q64"/>
  <c r="L65"/>
  <c r="J65"/>
  <c r="H65"/>
  <c r="G66"/>
  <c r="I65"/>
  <c r="K65"/>
  <c r="R24" i="3"/>
  <c r="S24"/>
  <c r="U25"/>
  <c r="Q25"/>
  <c r="P25"/>
  <c r="O26"/>
  <c r="T25"/>
  <c r="K64"/>
  <c r="L64"/>
  <c r="N65"/>
  <c r="J65"/>
  <c r="H66"/>
  <c r="M65"/>
  <c r="I65"/>
  <c r="L65" l="1"/>
  <c r="K65"/>
  <c r="H67"/>
  <c r="M66"/>
  <c r="I66"/>
  <c r="N66"/>
  <c r="J66"/>
  <c r="O27"/>
  <c r="T26"/>
  <c r="P26"/>
  <c r="U26"/>
  <c r="Q26"/>
  <c r="G67" i="2"/>
  <c r="L66"/>
  <c r="J66"/>
  <c r="H66"/>
  <c r="K66"/>
  <c r="I66"/>
  <c r="R65"/>
  <c r="P65"/>
  <c r="N65"/>
  <c r="Q65"/>
  <c r="M66"/>
  <c r="O65"/>
  <c r="F65"/>
  <c r="D65"/>
  <c r="B65"/>
  <c r="E65"/>
  <c r="A66"/>
  <c r="C65"/>
  <c r="H26" i="3"/>
  <c r="M25"/>
  <c r="K25"/>
  <c r="I25"/>
  <c r="N25"/>
  <c r="J25"/>
  <c r="L25"/>
  <c r="A66"/>
  <c r="F65"/>
  <c r="D65"/>
  <c r="B65"/>
  <c r="G65"/>
  <c r="E65"/>
  <c r="C65"/>
  <c r="S25"/>
  <c r="R25"/>
  <c r="L26" i="2"/>
  <c r="J26"/>
  <c r="H26"/>
  <c r="G27"/>
  <c r="K26"/>
  <c r="I26"/>
  <c r="F27"/>
  <c r="D27"/>
  <c r="B27"/>
  <c r="A28"/>
  <c r="E27"/>
  <c r="C27"/>
  <c r="O66" i="3"/>
  <c r="T65"/>
  <c r="R65"/>
  <c r="P65"/>
  <c r="U65"/>
  <c r="S65"/>
  <c r="Q65"/>
  <c r="R27" i="2"/>
  <c r="P27"/>
  <c r="N27"/>
  <c r="M28"/>
  <c r="Q27"/>
  <c r="O27"/>
  <c r="R28" l="1"/>
  <c r="P28"/>
  <c r="N28"/>
  <c r="M29"/>
  <c r="Q28"/>
  <c r="O28"/>
  <c r="U66" i="3"/>
  <c r="S66"/>
  <c r="Q66"/>
  <c r="O67"/>
  <c r="T66"/>
  <c r="R66"/>
  <c r="P66"/>
  <c r="N26"/>
  <c r="L26"/>
  <c r="J26"/>
  <c r="H27"/>
  <c r="M26"/>
  <c r="I26"/>
  <c r="K26"/>
  <c r="A67" i="2"/>
  <c r="F66"/>
  <c r="D66"/>
  <c r="B66"/>
  <c r="C66"/>
  <c r="E66"/>
  <c r="M67"/>
  <c r="Q66"/>
  <c r="P66"/>
  <c r="N66"/>
  <c r="O66"/>
  <c r="R66"/>
  <c r="G68"/>
  <c r="K67"/>
  <c r="I67"/>
  <c r="J67"/>
  <c r="L67"/>
  <c r="H67"/>
  <c r="K66" i="3"/>
  <c r="L66"/>
  <c r="N67"/>
  <c r="J67"/>
  <c r="H68"/>
  <c r="M67"/>
  <c r="I67"/>
  <c r="F28" i="2"/>
  <c r="D28"/>
  <c r="B28"/>
  <c r="A29"/>
  <c r="E28"/>
  <c r="C28"/>
  <c r="L27"/>
  <c r="J27"/>
  <c r="H27"/>
  <c r="G28"/>
  <c r="K27"/>
  <c r="I27"/>
  <c r="G66" i="3"/>
  <c r="E66"/>
  <c r="C66"/>
  <c r="A67"/>
  <c r="F66"/>
  <c r="D66"/>
  <c r="B66"/>
  <c r="R26"/>
  <c r="S26"/>
  <c r="U27"/>
  <c r="Q27"/>
  <c r="O28"/>
  <c r="T27"/>
  <c r="P27"/>
  <c r="S27" l="1"/>
  <c r="R27"/>
  <c r="O29"/>
  <c r="T28"/>
  <c r="P28"/>
  <c r="Q28"/>
  <c r="U28"/>
  <c r="A68"/>
  <c r="F67"/>
  <c r="D67"/>
  <c r="B67"/>
  <c r="G67"/>
  <c r="E67"/>
  <c r="C67"/>
  <c r="L28" i="2"/>
  <c r="J28"/>
  <c r="H28"/>
  <c r="G29"/>
  <c r="K28"/>
  <c r="I28"/>
  <c r="F29"/>
  <c r="D29"/>
  <c r="B29"/>
  <c r="A30"/>
  <c r="E29"/>
  <c r="C29"/>
  <c r="L67" i="3"/>
  <c r="K67"/>
  <c r="H69"/>
  <c r="M68"/>
  <c r="I68"/>
  <c r="N68"/>
  <c r="J68"/>
  <c r="G69" i="2"/>
  <c r="K68"/>
  <c r="I68"/>
  <c r="L68"/>
  <c r="H68"/>
  <c r="J68"/>
  <c r="M68"/>
  <c r="Q67"/>
  <c r="O67"/>
  <c r="R67"/>
  <c r="N67"/>
  <c r="P67"/>
  <c r="A68"/>
  <c r="E67"/>
  <c r="C67"/>
  <c r="F67"/>
  <c r="B67"/>
  <c r="D67"/>
  <c r="H28" i="3"/>
  <c r="M27"/>
  <c r="K27"/>
  <c r="I27"/>
  <c r="L27"/>
  <c r="N27"/>
  <c r="J27"/>
  <c r="O68"/>
  <c r="T67"/>
  <c r="R67"/>
  <c r="P67"/>
  <c r="U67"/>
  <c r="S67"/>
  <c r="Q67"/>
  <c r="R29" i="2"/>
  <c r="P29"/>
  <c r="N29"/>
  <c r="M30"/>
  <c r="Q29"/>
  <c r="O29"/>
  <c r="R30" l="1"/>
  <c r="P30"/>
  <c r="N30"/>
  <c r="M31"/>
  <c r="Q30"/>
  <c r="O30"/>
  <c r="U68" i="3"/>
  <c r="S68"/>
  <c r="Q68"/>
  <c r="O69"/>
  <c r="T68"/>
  <c r="R68"/>
  <c r="P68"/>
  <c r="K68"/>
  <c r="L68"/>
  <c r="N69"/>
  <c r="J69"/>
  <c r="H70"/>
  <c r="M69"/>
  <c r="I69"/>
  <c r="R28"/>
  <c r="S28"/>
  <c r="U29"/>
  <c r="Q29"/>
  <c r="O30"/>
  <c r="T29"/>
  <c r="P29"/>
  <c r="N28"/>
  <c r="L28"/>
  <c r="J28"/>
  <c r="K28"/>
  <c r="I28"/>
  <c r="H29"/>
  <c r="M28"/>
  <c r="A69" i="2"/>
  <c r="E68"/>
  <c r="C68"/>
  <c r="D68"/>
  <c r="B68"/>
  <c r="F68"/>
  <c r="M69"/>
  <c r="Q68"/>
  <c r="O68"/>
  <c r="P68"/>
  <c r="R68"/>
  <c r="N68"/>
  <c r="G70"/>
  <c r="K69"/>
  <c r="I69"/>
  <c r="J69"/>
  <c r="H69"/>
  <c r="L69"/>
  <c r="F30"/>
  <c r="D30"/>
  <c r="B30"/>
  <c r="A31"/>
  <c r="E30"/>
  <c r="C30"/>
  <c r="L29"/>
  <c r="J29"/>
  <c r="H29"/>
  <c r="G30"/>
  <c r="K29"/>
  <c r="I29"/>
  <c r="G68" i="3"/>
  <c r="E68"/>
  <c r="C68"/>
  <c r="A69"/>
  <c r="F68"/>
  <c r="D68"/>
  <c r="B68"/>
  <c r="G71" i="2" l="1"/>
  <c r="K70"/>
  <c r="I70"/>
  <c r="L70"/>
  <c r="H70"/>
  <c r="J70"/>
  <c r="M70"/>
  <c r="Q69"/>
  <c r="O69"/>
  <c r="R69"/>
  <c r="N69"/>
  <c r="P69"/>
  <c r="A70"/>
  <c r="E69"/>
  <c r="C69"/>
  <c r="F69"/>
  <c r="B69"/>
  <c r="D69"/>
  <c r="H30" i="3"/>
  <c r="M29"/>
  <c r="K29"/>
  <c r="I29"/>
  <c r="N29"/>
  <c r="J29"/>
  <c r="L29"/>
  <c r="S29"/>
  <c r="R29"/>
  <c r="O31"/>
  <c r="T30"/>
  <c r="P30"/>
  <c r="U30"/>
  <c r="Q30"/>
  <c r="A70"/>
  <c r="F69"/>
  <c r="B69"/>
  <c r="G69"/>
  <c r="C69"/>
  <c r="L30" i="2"/>
  <c r="J30"/>
  <c r="H30"/>
  <c r="G31"/>
  <c r="K30"/>
  <c r="I30"/>
  <c r="F31"/>
  <c r="D31"/>
  <c r="B31"/>
  <c r="A32"/>
  <c r="E31"/>
  <c r="C31"/>
  <c r="L69" i="3"/>
  <c r="K69"/>
  <c r="H71"/>
  <c r="M70"/>
  <c r="I70"/>
  <c r="N70"/>
  <c r="J70"/>
  <c r="O70"/>
  <c r="T69"/>
  <c r="R69"/>
  <c r="P69"/>
  <c r="U69"/>
  <c r="S69"/>
  <c r="Q69"/>
  <c r="R31" i="2"/>
  <c r="P31"/>
  <c r="N31"/>
  <c r="M32"/>
  <c r="Q31"/>
  <c r="O31"/>
  <c r="R32" l="1"/>
  <c r="P32"/>
  <c r="N32"/>
  <c r="M33"/>
  <c r="Q32"/>
  <c r="O32"/>
  <c r="U70" i="3"/>
  <c r="S70"/>
  <c r="Q70"/>
  <c r="O71"/>
  <c r="T70"/>
  <c r="R70"/>
  <c r="P70"/>
  <c r="F32" i="2"/>
  <c r="D32"/>
  <c r="B32"/>
  <c r="A33"/>
  <c r="E32"/>
  <c r="C32"/>
  <c r="L31"/>
  <c r="J31"/>
  <c r="H31"/>
  <c r="G32"/>
  <c r="K31"/>
  <c r="I31"/>
  <c r="D69" i="3"/>
  <c r="E69"/>
  <c r="G70"/>
  <c r="C70"/>
  <c r="A71"/>
  <c r="F70"/>
  <c r="B70"/>
  <c r="H31"/>
  <c r="N30"/>
  <c r="L30"/>
  <c r="J30"/>
  <c r="M30"/>
  <c r="I30"/>
  <c r="K30"/>
  <c r="A71" i="2"/>
  <c r="E70"/>
  <c r="C70"/>
  <c r="D70"/>
  <c r="F70"/>
  <c r="B70"/>
  <c r="Q70"/>
  <c r="O70"/>
  <c r="P70"/>
  <c r="N70"/>
  <c r="R70"/>
  <c r="G72"/>
  <c r="K71"/>
  <c r="I71"/>
  <c r="J71"/>
  <c r="L71"/>
  <c r="H71"/>
  <c r="K70" i="3"/>
  <c r="L70"/>
  <c r="N71"/>
  <c r="J71"/>
  <c r="H72"/>
  <c r="M71"/>
  <c r="I71"/>
  <c r="R30"/>
  <c r="S30"/>
  <c r="O32"/>
  <c r="T31"/>
  <c r="P31"/>
  <c r="U31"/>
  <c r="Q31"/>
  <c r="L71" l="1"/>
  <c r="K71"/>
  <c r="H73"/>
  <c r="M72"/>
  <c r="I72"/>
  <c r="N72"/>
  <c r="J72"/>
  <c r="G73" i="2"/>
  <c r="K72"/>
  <c r="I72"/>
  <c r="J72"/>
  <c r="H72"/>
  <c r="L72"/>
  <c r="N31" i="3"/>
  <c r="L31"/>
  <c r="J31"/>
  <c r="K31"/>
  <c r="H32"/>
  <c r="M31"/>
  <c r="I31"/>
  <c r="L32" i="2"/>
  <c r="J32"/>
  <c r="H32"/>
  <c r="G33"/>
  <c r="K32"/>
  <c r="I32"/>
  <c r="F33"/>
  <c r="D33"/>
  <c r="B33"/>
  <c r="A34"/>
  <c r="E33"/>
  <c r="C33"/>
  <c r="R31" i="3"/>
  <c r="S31"/>
  <c r="U32"/>
  <c r="Q32"/>
  <c r="P32"/>
  <c r="O33"/>
  <c r="T32"/>
  <c r="A72" i="2"/>
  <c r="E71"/>
  <c r="C71"/>
  <c r="F71"/>
  <c r="B71"/>
  <c r="D71"/>
  <c r="E70" i="3"/>
  <c r="D70"/>
  <c r="A72"/>
  <c r="F71"/>
  <c r="B71"/>
  <c r="G71"/>
  <c r="C71"/>
  <c r="T71"/>
  <c r="R71"/>
  <c r="P71"/>
  <c r="U71"/>
  <c r="S71"/>
  <c r="Q71"/>
  <c r="R33" i="2"/>
  <c r="P33"/>
  <c r="N33"/>
  <c r="M34"/>
  <c r="Q33"/>
  <c r="O33"/>
  <c r="M35" l="1"/>
  <c r="R34"/>
  <c r="P34"/>
  <c r="N34"/>
  <c r="Q34"/>
  <c r="O34"/>
  <c r="S32" i="3"/>
  <c r="R32"/>
  <c r="K72"/>
  <c r="L72"/>
  <c r="N73"/>
  <c r="J73"/>
  <c r="H74"/>
  <c r="M73"/>
  <c r="I73"/>
  <c r="D71"/>
  <c r="E71"/>
  <c r="G72"/>
  <c r="C72"/>
  <c r="A73"/>
  <c r="F72"/>
  <c r="B72"/>
  <c r="A73" i="2"/>
  <c r="E72"/>
  <c r="C72"/>
  <c r="F72"/>
  <c r="B72"/>
  <c r="D72"/>
  <c r="O34" i="3"/>
  <c r="T33"/>
  <c r="P33"/>
  <c r="U33"/>
  <c r="Q33"/>
  <c r="F34" i="2"/>
  <c r="D34"/>
  <c r="B34"/>
  <c r="A35"/>
  <c r="E34"/>
  <c r="C34"/>
  <c r="L33"/>
  <c r="J33"/>
  <c r="H33"/>
  <c r="G34"/>
  <c r="K33"/>
  <c r="I33"/>
  <c r="H33" i="3"/>
  <c r="M32"/>
  <c r="K32"/>
  <c r="I32"/>
  <c r="N32"/>
  <c r="J32"/>
  <c r="L32"/>
  <c r="G74" i="2"/>
  <c r="K73"/>
  <c r="I73"/>
  <c r="J73"/>
  <c r="L73"/>
  <c r="H73"/>
  <c r="N33" i="3" l="1"/>
  <c r="L33"/>
  <c r="J33"/>
  <c r="H34"/>
  <c r="M33"/>
  <c r="I33"/>
  <c r="K33"/>
  <c r="E72"/>
  <c r="D72"/>
  <c r="A74"/>
  <c r="F73"/>
  <c r="B73"/>
  <c r="G73"/>
  <c r="C73"/>
  <c r="M36" i="2"/>
  <c r="Q35"/>
  <c r="O35"/>
  <c r="P35"/>
  <c r="R35"/>
  <c r="N35"/>
  <c r="G75"/>
  <c r="K74"/>
  <c r="I74"/>
  <c r="J74"/>
  <c r="H74"/>
  <c r="L74"/>
  <c r="G35"/>
  <c r="L34"/>
  <c r="J34"/>
  <c r="H34"/>
  <c r="K34"/>
  <c r="I34"/>
  <c r="A36"/>
  <c r="E35"/>
  <c r="D35"/>
  <c r="B35"/>
  <c r="F35"/>
  <c r="C35"/>
  <c r="R33" i="3"/>
  <c r="S33"/>
  <c r="U34"/>
  <c r="Q34"/>
  <c r="O35"/>
  <c r="T34"/>
  <c r="P34"/>
  <c r="A74" i="2"/>
  <c r="E73"/>
  <c r="C73"/>
  <c r="F73"/>
  <c r="B73"/>
  <c r="D73"/>
  <c r="L73" i="3"/>
  <c r="K73"/>
  <c r="H75"/>
  <c r="M74"/>
  <c r="I74"/>
  <c r="N74"/>
  <c r="J74"/>
  <c r="S34" l="1"/>
  <c r="R34"/>
  <c r="O36"/>
  <c r="T35"/>
  <c r="P35"/>
  <c r="Q35"/>
  <c r="U35"/>
  <c r="A37" i="2"/>
  <c r="E36"/>
  <c r="C36"/>
  <c r="F36"/>
  <c r="B36"/>
  <c r="D36"/>
  <c r="G36"/>
  <c r="K35"/>
  <c r="I35"/>
  <c r="L35"/>
  <c r="H35"/>
  <c r="J35"/>
  <c r="G76"/>
  <c r="K75"/>
  <c r="I75"/>
  <c r="J75"/>
  <c r="L75"/>
  <c r="H75"/>
  <c r="M37"/>
  <c r="Q36"/>
  <c r="O36"/>
  <c r="R36"/>
  <c r="N36"/>
  <c r="P36"/>
  <c r="K74" i="3"/>
  <c r="L74"/>
  <c r="H76"/>
  <c r="N75"/>
  <c r="J75"/>
  <c r="M75"/>
  <c r="I75"/>
  <c r="A75" i="2"/>
  <c r="E74"/>
  <c r="C74"/>
  <c r="F74"/>
  <c r="B74"/>
  <c r="D74"/>
  <c r="D73" i="3"/>
  <c r="E73"/>
  <c r="G74"/>
  <c r="C74"/>
  <c r="A75"/>
  <c r="F74"/>
  <c r="B74"/>
  <c r="H35"/>
  <c r="M34"/>
  <c r="K34"/>
  <c r="I34"/>
  <c r="L34"/>
  <c r="N34"/>
  <c r="J34"/>
  <c r="E74" l="1"/>
  <c r="D74"/>
  <c r="F75"/>
  <c r="B75"/>
  <c r="A76"/>
  <c r="G75"/>
  <c r="C75"/>
  <c r="A76" i="2"/>
  <c r="E75"/>
  <c r="C75"/>
  <c r="F75"/>
  <c r="B75"/>
  <c r="D75"/>
  <c r="R35" i="3"/>
  <c r="S35"/>
  <c r="U36"/>
  <c r="S36"/>
  <c r="Q36"/>
  <c r="R36"/>
  <c r="O37"/>
  <c r="T36"/>
  <c r="P36"/>
  <c r="N35"/>
  <c r="L35"/>
  <c r="J35"/>
  <c r="K35"/>
  <c r="I35"/>
  <c r="H36"/>
  <c r="M35"/>
  <c r="L75"/>
  <c r="K75"/>
  <c r="H77"/>
  <c r="N76"/>
  <c r="J76"/>
  <c r="M76"/>
  <c r="I76"/>
  <c r="M38" i="2"/>
  <c r="Q37"/>
  <c r="O37"/>
  <c r="P37"/>
  <c r="R37"/>
  <c r="N37"/>
  <c r="G77"/>
  <c r="K76"/>
  <c r="I76"/>
  <c r="J76"/>
  <c r="H76"/>
  <c r="L76"/>
  <c r="G37"/>
  <c r="K36"/>
  <c r="I36"/>
  <c r="J36"/>
  <c r="L36"/>
  <c r="H36"/>
  <c r="A38"/>
  <c r="E37"/>
  <c r="C37"/>
  <c r="D37"/>
  <c r="F37"/>
  <c r="B37"/>
  <c r="A39" l="1"/>
  <c r="E38"/>
  <c r="C38"/>
  <c r="F38"/>
  <c r="B38"/>
  <c r="D38"/>
  <c r="G38"/>
  <c r="K37"/>
  <c r="I37"/>
  <c r="L37"/>
  <c r="H37"/>
  <c r="J37"/>
  <c r="G78"/>
  <c r="K77"/>
  <c r="I77"/>
  <c r="J77"/>
  <c r="L77"/>
  <c r="H77"/>
  <c r="M39"/>
  <c r="Q38"/>
  <c r="O38"/>
  <c r="R38"/>
  <c r="N38"/>
  <c r="P38"/>
  <c r="F76" i="3"/>
  <c r="B76"/>
  <c r="A77"/>
  <c r="G76"/>
  <c r="C76"/>
  <c r="L76"/>
  <c r="K76"/>
  <c r="H78"/>
  <c r="N77"/>
  <c r="J77"/>
  <c r="M77"/>
  <c r="I77"/>
  <c r="H37"/>
  <c r="M36"/>
  <c r="I36"/>
  <c r="N36"/>
  <c r="J36"/>
  <c r="O38"/>
  <c r="T37"/>
  <c r="R37"/>
  <c r="P37"/>
  <c r="U37"/>
  <c r="Q37"/>
  <c r="S37"/>
  <c r="A77" i="2"/>
  <c r="E76"/>
  <c r="C76"/>
  <c r="F76"/>
  <c r="B76"/>
  <c r="D76"/>
  <c r="D75" i="3"/>
  <c r="E75"/>
  <c r="U38" l="1"/>
  <c r="S38"/>
  <c r="Q38"/>
  <c r="O39"/>
  <c r="T38"/>
  <c r="P38"/>
  <c r="R38"/>
  <c r="L77"/>
  <c r="K77"/>
  <c r="H79"/>
  <c r="N78"/>
  <c r="J78"/>
  <c r="M78"/>
  <c r="I78"/>
  <c r="D76"/>
  <c r="E76"/>
  <c r="A78" i="2"/>
  <c r="E77"/>
  <c r="C77"/>
  <c r="F77"/>
  <c r="B77"/>
  <c r="D77"/>
  <c r="K36" i="3"/>
  <c r="L36"/>
  <c r="N37"/>
  <c r="J37"/>
  <c r="H38"/>
  <c r="M37"/>
  <c r="I37"/>
  <c r="F77"/>
  <c r="B77"/>
  <c r="A78"/>
  <c r="G77"/>
  <c r="C77"/>
  <c r="M40" i="2"/>
  <c r="Q39"/>
  <c r="O39"/>
  <c r="P39"/>
  <c r="R39"/>
  <c r="N39"/>
  <c r="G79"/>
  <c r="K78"/>
  <c r="I78"/>
  <c r="J78"/>
  <c r="H78"/>
  <c r="L78"/>
  <c r="G39"/>
  <c r="K38"/>
  <c r="I38"/>
  <c r="J38"/>
  <c r="L38"/>
  <c r="H38"/>
  <c r="A40"/>
  <c r="E39"/>
  <c r="C39"/>
  <c r="D39"/>
  <c r="F39"/>
  <c r="B39"/>
  <c r="A41" l="1"/>
  <c r="E40"/>
  <c r="C40"/>
  <c r="F40"/>
  <c r="B40"/>
  <c r="D40"/>
  <c r="G40"/>
  <c r="K39"/>
  <c r="I39"/>
  <c r="L39"/>
  <c r="H39"/>
  <c r="J39"/>
  <c r="G80"/>
  <c r="K79"/>
  <c r="I79"/>
  <c r="J79"/>
  <c r="L79"/>
  <c r="H79"/>
  <c r="M41"/>
  <c r="Q40"/>
  <c r="O40"/>
  <c r="R40"/>
  <c r="N40"/>
  <c r="P40"/>
  <c r="D77" i="3"/>
  <c r="E77"/>
  <c r="L37"/>
  <c r="K37"/>
  <c r="H39"/>
  <c r="M38"/>
  <c r="I38"/>
  <c r="J38"/>
  <c r="N38"/>
  <c r="A79" i="2"/>
  <c r="E78"/>
  <c r="C78"/>
  <c r="F78"/>
  <c r="B78"/>
  <c r="D78"/>
  <c r="F78" i="3"/>
  <c r="B78"/>
  <c r="A79"/>
  <c r="G78"/>
  <c r="C78"/>
  <c r="L78"/>
  <c r="K78"/>
  <c r="H80"/>
  <c r="N79"/>
  <c r="J79"/>
  <c r="M79"/>
  <c r="I79"/>
  <c r="O40"/>
  <c r="O41" s="1"/>
  <c r="T39"/>
  <c r="R39"/>
  <c r="P39"/>
  <c r="S39"/>
  <c r="U39"/>
  <c r="Q39"/>
  <c r="U41" l="1"/>
  <c r="R41"/>
  <c r="T41"/>
  <c r="P41"/>
  <c r="S41"/>
  <c r="Q41"/>
  <c r="U40"/>
  <c r="S40"/>
  <c r="Q40"/>
  <c r="R40"/>
  <c r="P40"/>
  <c r="T40"/>
  <c r="F79"/>
  <c r="B79"/>
  <c r="A80"/>
  <c r="G79"/>
  <c r="C79"/>
  <c r="A80" i="2"/>
  <c r="E79"/>
  <c r="C79"/>
  <c r="F79"/>
  <c r="B79"/>
  <c r="D79"/>
  <c r="L79" i="3"/>
  <c r="K79"/>
  <c r="N80"/>
  <c r="J80"/>
  <c r="M80"/>
  <c r="I80"/>
  <c r="D78"/>
  <c r="E78"/>
  <c r="K38"/>
  <c r="L38"/>
  <c r="N39"/>
  <c r="J39"/>
  <c r="H40"/>
  <c r="H41" s="1"/>
  <c r="M39"/>
  <c r="I39"/>
  <c r="Q41" i="2"/>
  <c r="O41"/>
  <c r="P41"/>
  <c r="R41"/>
  <c r="N41"/>
  <c r="G81"/>
  <c r="K80"/>
  <c r="I80"/>
  <c r="J80"/>
  <c r="H80"/>
  <c r="L80"/>
  <c r="G41"/>
  <c r="K40"/>
  <c r="I40"/>
  <c r="J40"/>
  <c r="L40"/>
  <c r="H40"/>
  <c r="E41"/>
  <c r="C41"/>
  <c r="D41"/>
  <c r="F41"/>
  <c r="B41"/>
  <c r="M41" i="3" l="1"/>
  <c r="N41"/>
  <c r="J41"/>
  <c r="I41"/>
  <c r="L80"/>
  <c r="K80"/>
  <c r="F80"/>
  <c r="B80"/>
  <c r="G80"/>
  <c r="C80"/>
  <c r="K41" i="2"/>
  <c r="I41"/>
  <c r="L41"/>
  <c r="H41"/>
  <c r="J41"/>
  <c r="K81"/>
  <c r="I81"/>
  <c r="J81"/>
  <c r="L81"/>
  <c r="H81"/>
  <c r="L39" i="3"/>
  <c r="K39"/>
  <c r="M40"/>
  <c r="I40"/>
  <c r="N40"/>
  <c r="J40"/>
  <c r="A81" i="2"/>
  <c r="E80"/>
  <c r="C80"/>
  <c r="F80"/>
  <c r="B80"/>
  <c r="D80"/>
  <c r="D79" i="3"/>
  <c r="E79"/>
  <c r="K41" l="1"/>
  <c r="L41"/>
  <c r="E81" i="2"/>
  <c r="C81"/>
  <c r="F81"/>
  <c r="B81"/>
  <c r="D81"/>
  <c r="K40" i="3"/>
  <c r="L40"/>
  <c r="D80"/>
  <c r="E80"/>
</calcChain>
</file>

<file path=xl/sharedStrings.xml><?xml version="1.0" encoding="utf-8"?>
<sst xmlns="http://schemas.openxmlformats.org/spreadsheetml/2006/main" count="1234" uniqueCount="149">
  <si>
    <t>Microsoft Office - Letter Fonts</t>
  </si>
  <si>
    <t>Algerian</t>
  </si>
  <si>
    <t>Arial</t>
  </si>
  <si>
    <t>Blackadder
 ITC</t>
  </si>
  <si>
    <t>Brush Script M7</t>
  </si>
  <si>
    <t>Calibri</t>
  </si>
  <si>
    <t>Chiller</t>
  </si>
  <si>
    <t>Comic Sans MS</t>
  </si>
  <si>
    <t>Curiz Mt</t>
  </si>
  <si>
    <t>Forte</t>
  </si>
  <si>
    <t>Gigi</t>
  </si>
  <si>
    <t>Imprint Mt
 Shadow</t>
  </si>
  <si>
    <t>Jokerman</t>
  </si>
  <si>
    <t>Colonna MT</t>
  </si>
  <si>
    <t>MS UI Gothic</t>
  </si>
  <si>
    <t>Old English Text</t>
  </si>
  <si>
    <t>OCR  Extended</t>
  </si>
  <si>
    <t>Pristina</t>
  </si>
  <si>
    <t>Script MT Bold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</si>
  <si>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</si>
  <si>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</si>
  <si>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</si>
  <si>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</si>
  <si>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</si>
  <si>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</si>
  <si>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</si>
  <si>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</si>
  <si>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</si>
  <si>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</si>
  <si>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</si>
  <si>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</si>
  <si>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</si>
  <si>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</si>
  <si>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</si>
  <si>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</si>
  <si>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</si>
  <si>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</si>
  <si>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</si>
  <si>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</si>
  <si>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</si>
  <si>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</si>
  <si>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</si>
  <si>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</si>
  <si>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</si>
  <si>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</si>
  <si>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</si>
  <si>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</si>
  <si>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</si>
  <si>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</si>
  <si>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</si>
  <si>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</si>
  <si>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</si>
  <si>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</si>
  <si>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</si>
  <si>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</si>
  <si>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</si>
  <si>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</si>
  <si>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</si>
  <si>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</si>
  <si>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</si>
  <si>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</si>
  <si>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</si>
  <si>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</si>
  <si>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</si>
  <si>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</si>
  <si>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</si>
  <si>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</si>
  <si>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</si>
  <si>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</si>
  <si>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</si>
  <si>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</si>
  <si>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</si>
  <si>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</si>
  <si>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</si>
  <si>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</si>
  <si>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</si>
  <si>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</si>
  <si>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</si>
  <si>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</si>
  <si>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</si>
  <si>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</si>
  <si>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Characters 1-32 are usually reserved and have special uses.  We recommend not using those Characters </t>
  </si>
  <si>
    <t xml:space="preserve">I included the letter fonts as examples only.  Only 1 is needed as the letters and numbers repeat from font to font </t>
  </si>
  <si>
    <t>Microsoft Office - Graphic Fonts and Characters</t>
  </si>
  <si>
    <t>Webdings</t>
  </si>
  <si>
    <t>Wingdings</t>
  </si>
  <si>
    <t>Wingdings 2</t>
  </si>
  <si>
    <t>Wingdings 3</t>
  </si>
  <si>
    <t>©Copyright 2012</t>
  </si>
  <si>
    <t>Comments</t>
  </si>
  <si>
    <t>Used Office 2007 and Vista to create this table</t>
  </si>
  <si>
    <t>Please Check Additional Fonts = Symbol,  MS Extra</t>
  </si>
  <si>
    <t xml:space="preserve">MS Reference 1, MS Reference 3 </t>
  </si>
  <si>
    <t>(Math, Science, Add'l Foreign  Language)</t>
  </si>
  <si>
    <t>For Additional Symbols</t>
  </si>
  <si>
    <t>Microsoft Office - Graphic Characters and Fonts -Additional</t>
  </si>
  <si>
    <t>Symbol</t>
  </si>
  <si>
    <t>MS Refer 
ence S</t>
  </si>
  <si>
    <t>Mt Extra</t>
  </si>
  <si>
    <t>MS Refer 
ence 1</t>
  </si>
  <si>
    <t>MS Refer
 ence 2</t>
  </si>
  <si>
    <t>MS Refer 
ence 2</t>
  </si>
  <si>
    <t>If you are using a different version of Office or Windows, the fonts may appear different</t>
  </si>
  <si>
    <t>Microsoft has attempted to "Fix"  this problem by allowing people to download free fonts from their website</t>
  </si>
  <si>
    <t>When I attempt  to change the font to the named fonts, the named Font isn't available</t>
  </si>
  <si>
    <t>The font appears different on my computer, then on the Web Site</t>
  </si>
  <si>
    <t xml:space="preserve">There are more Graphic Fonts than listed </t>
  </si>
  <si>
    <t>Q1</t>
  </si>
  <si>
    <t>A1</t>
  </si>
  <si>
    <t>Q2</t>
  </si>
  <si>
    <t>The Letter Fonts contains the numbers 0-9  in  48-57</t>
  </si>
  <si>
    <t>The Letter Fonts contains the Letters  a-z  in 97-122</t>
  </si>
  <si>
    <t>The Letter Fonts contains the Letters  A-Z  in  65-90</t>
  </si>
  <si>
    <t xml:space="preserve">The Letter Fonts all contain the same values </t>
  </si>
  <si>
    <t>A2</t>
  </si>
  <si>
    <t>Q3</t>
  </si>
  <si>
    <t>Arial (A Letter Font)  was included for Comparisons</t>
  </si>
  <si>
    <t xml:space="preserve">Characters  1-47,  58-64,  91-96,  123-255 are not included in this Table.  </t>
  </si>
  <si>
    <t>Wingdings 3:  241-255 are unprintable</t>
  </si>
  <si>
    <t>Wingdings 2:  250-255 are unprintable</t>
  </si>
  <si>
    <t>MT Extra</t>
  </si>
  <si>
    <t xml:space="preserve">Symbol </t>
  </si>
  <si>
    <t>Ms Reference 2</t>
  </si>
  <si>
    <t>Ms Reference 3</t>
  </si>
  <si>
    <t>Ms Reference s</t>
  </si>
  <si>
    <t xml:space="preserve">Arial (a Letter Font)  was included in the Graphic pages just for comparisons </t>
  </si>
  <si>
    <t xml:space="preserve">What makes Graphic Fonts  "Special"  </t>
  </si>
  <si>
    <t xml:space="preserve">Graphic Characters can be formatted for Color, Size and Orientation - easily like regular letter characters  </t>
  </si>
  <si>
    <t>What is a Letter Font?  What is a Graphic Font?</t>
  </si>
  <si>
    <t>A Graphic Font is any Font that is not a Letter Font</t>
  </si>
  <si>
    <t>Call me in Paris</t>
  </si>
  <si>
    <t>Fly Non-Stop to London</t>
  </si>
  <si>
    <t>Boom!</t>
  </si>
  <si>
    <t>You've Got Mail</t>
  </si>
  <si>
    <t>I'm Watching You</t>
  </si>
  <si>
    <t>Happy Birthday</t>
  </si>
  <si>
    <t>Happy New Year</t>
  </si>
  <si>
    <t>CUT</t>
  </si>
  <si>
    <t>In later Versions, there way be additional fonts that were not included</t>
  </si>
  <si>
    <t>The problem is, it only works on "supported"  program versions.</t>
  </si>
  <si>
    <t>Usually, in earlier versions of Windows or Office, Microsoft will attempt to substitute a similar font (but not inform you that there was a problem)</t>
  </si>
  <si>
    <t>I used Microsoft Office 2007 and Windows Vista create the file</t>
  </si>
  <si>
    <t>The Images above were all created within Excel in a 2007 Worksheet</t>
  </si>
  <si>
    <t xml:space="preserve">They can be recreated in either a Word Table or  a Word Text Box </t>
  </si>
  <si>
    <t>©copyright-2012</t>
  </si>
  <si>
    <t>Characters 1-32 are usually reserved and have special uses.  We Recommend not using those Characters</t>
  </si>
  <si>
    <t>Font: MS Outlook</t>
  </si>
  <si>
    <t>On my computer: I found 10 Graphic Fonts</t>
  </si>
  <si>
    <t>MS Outlook</t>
  </si>
</sst>
</file>

<file path=xl/styles.xml><?xml version="1.0" encoding="utf-8"?>
<styleSheet xmlns="http://schemas.openxmlformats.org/spreadsheetml/2006/main">
  <fonts count="83">
    <font>
      <sz val="11"/>
      <color theme="1"/>
      <name val="Calibri"/>
      <family val="2"/>
      <scheme val="minor"/>
    </font>
    <font>
      <b/>
      <sz val="24"/>
      <color theme="3" tint="-0.249977111117893"/>
      <name val="Comic Sans MS"/>
      <family val="4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itstream Vera Sans"/>
      <family val="2"/>
    </font>
    <font>
      <sz val="24"/>
      <color theme="1"/>
      <name val="Algerian"/>
      <family val="5"/>
    </font>
    <font>
      <sz val="24"/>
      <color theme="1"/>
      <name val="Arial"/>
      <family val="2"/>
    </font>
    <font>
      <sz val="24"/>
      <color theme="1"/>
      <name val="Blackadder ITC"/>
      <family val="5"/>
    </font>
    <font>
      <sz val="24"/>
      <color theme="1"/>
      <name val="Brush Script MT"/>
      <family val="4"/>
    </font>
    <font>
      <sz val="24"/>
      <color theme="1"/>
      <name val="Chiller"/>
      <family val="5"/>
    </font>
    <font>
      <sz val="24"/>
      <color theme="1"/>
      <name val="Comic Sans MS"/>
      <family val="4"/>
    </font>
    <font>
      <sz val="24"/>
      <color theme="1"/>
      <name val="Curlz MT"/>
      <family val="5"/>
    </font>
    <font>
      <sz val="24"/>
      <color theme="1"/>
      <name val="Forte"/>
      <family val="4"/>
    </font>
    <font>
      <sz val="24"/>
      <color theme="1"/>
      <name val="Gigi"/>
      <family val="5"/>
    </font>
    <font>
      <sz val="24"/>
      <color theme="1"/>
      <name val="Imprint MT Shadow"/>
      <family val="5"/>
    </font>
    <font>
      <sz val="24"/>
      <color theme="1"/>
      <name val="Jokerman"/>
      <family val="5"/>
    </font>
    <font>
      <sz val="24"/>
      <color theme="1"/>
      <name val="Colonna MT"/>
      <family val="5"/>
    </font>
    <font>
      <sz val="24"/>
      <color theme="1"/>
      <name val="MS UI Gothic"/>
      <family val="2"/>
    </font>
    <font>
      <sz val="24"/>
      <color theme="1"/>
      <name val="Old English Text MT"/>
      <family val="4"/>
    </font>
    <font>
      <sz val="24"/>
      <color theme="1"/>
      <name val="OCR A Extended"/>
      <family val="3"/>
    </font>
    <font>
      <sz val="24"/>
      <color theme="1"/>
      <name val="Pristina"/>
      <family val="4"/>
    </font>
    <font>
      <sz val="24"/>
      <color theme="1"/>
      <name val="Script MT Bold"/>
      <family val="4"/>
    </font>
    <font>
      <sz val="11"/>
      <color theme="1"/>
      <name val="Blackadder ITC"/>
      <family val="5"/>
    </font>
    <font>
      <sz val="24"/>
      <color theme="1"/>
      <name val="Wingdings"/>
      <charset val="2"/>
    </font>
    <font>
      <sz val="24"/>
      <color theme="1"/>
      <name val="Wingdings 2"/>
      <family val="1"/>
      <charset val="2"/>
    </font>
    <font>
      <sz val="24"/>
      <color theme="1"/>
      <name val="Wingdings 3"/>
      <family val="1"/>
      <charset val="2"/>
    </font>
    <font>
      <sz val="24"/>
      <color theme="1"/>
      <name val="Webdings"/>
      <family val="1"/>
      <charset val="2"/>
    </font>
    <font>
      <sz val="11"/>
      <name val="Calibri"/>
      <family val="2"/>
      <scheme val="minor"/>
    </font>
    <font>
      <sz val="24"/>
      <name val="Webdings"/>
      <family val="1"/>
      <charset val="2"/>
    </font>
    <font>
      <sz val="24"/>
      <name val="Wingdings"/>
      <charset val="2"/>
    </font>
    <font>
      <sz val="24"/>
      <name val="Wingdings 2"/>
      <family val="1"/>
      <charset val="2"/>
    </font>
    <font>
      <sz val="24"/>
      <name val="Wingdings 3"/>
      <family val="1"/>
      <charset val="2"/>
    </font>
    <font>
      <sz val="24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24"/>
      <name val="Calibri"/>
      <family val="2"/>
      <scheme val="minor"/>
    </font>
    <font>
      <sz val="12"/>
      <name val="Calibri"/>
      <family val="2"/>
      <scheme val="minor"/>
    </font>
    <font>
      <sz val="22"/>
      <color theme="1"/>
      <name val="Arial"/>
      <family val="2"/>
    </font>
    <font>
      <sz val="22"/>
      <name val="Symbol"/>
      <family val="1"/>
      <charset val="2"/>
    </font>
    <font>
      <sz val="22"/>
      <color theme="1"/>
      <name val="MS Reference Specialty"/>
      <charset val="2"/>
    </font>
    <font>
      <sz val="22"/>
      <color theme="1"/>
      <name val="MT Extra"/>
      <family val="1"/>
      <charset val="2"/>
    </font>
    <font>
      <sz val="22"/>
      <color theme="1"/>
      <name val="MS Reference 2"/>
      <charset val="2"/>
    </font>
    <font>
      <sz val="22"/>
      <color theme="1"/>
      <name val="MS Reference 1"/>
      <charset val="2"/>
    </font>
    <font>
      <sz val="28"/>
      <color rgb="FF3B4A1E"/>
      <name val="Webdings"/>
      <family val="1"/>
      <charset val="2"/>
    </font>
    <font>
      <sz val="24"/>
      <color rgb="FFC00000"/>
      <name val="Wingdings"/>
      <charset val="2"/>
    </font>
    <font>
      <sz val="24"/>
      <color theme="0"/>
      <name val="Webdings"/>
      <family val="1"/>
      <charset val="2"/>
    </font>
    <font>
      <sz val="28"/>
      <name val="Webdings"/>
      <family val="1"/>
      <charset val="2"/>
    </font>
    <font>
      <sz val="24"/>
      <color rgb="FFC00000"/>
      <name val="Wingdings 2"/>
      <family val="1"/>
      <charset val="2"/>
    </font>
    <font>
      <b/>
      <sz val="28"/>
      <color rgb="FFFFFF00"/>
      <name val="Wingdings"/>
      <charset val="2"/>
    </font>
    <font>
      <sz val="28"/>
      <color theme="3" tint="0.39997558519241921"/>
      <name val="Webdings"/>
      <family val="1"/>
      <charset val="2"/>
    </font>
    <font>
      <b/>
      <sz val="28"/>
      <color theme="9" tint="-0.249977111117893"/>
      <name val="Wingdings 2"/>
      <family val="1"/>
      <charset val="2"/>
    </font>
    <font>
      <b/>
      <sz val="28"/>
      <color theme="7" tint="0.39997558519241921"/>
      <name val="Wingdings 2"/>
      <family val="1"/>
      <charset val="2"/>
    </font>
    <font>
      <sz val="28"/>
      <name val="Symbol"/>
      <family val="1"/>
      <charset val="2"/>
    </font>
    <font>
      <sz val="28"/>
      <color rgb="FFFF0000"/>
      <name val="Symbol"/>
      <family val="1"/>
      <charset val="2"/>
    </font>
    <font>
      <b/>
      <sz val="36"/>
      <color rgb="FFFFFF00"/>
      <name val="Wingdings"/>
      <charset val="2"/>
    </font>
    <font>
      <sz val="28"/>
      <color theme="2" tint="-0.499984740745262"/>
      <name val="Wingdings"/>
      <charset val="2"/>
    </font>
    <font>
      <sz val="28"/>
      <color rgb="FF00FF00"/>
      <name val="Wingdings 3"/>
      <family val="1"/>
      <charset val="2"/>
    </font>
    <font>
      <sz val="28"/>
      <color theme="6" tint="-0.249977111117893"/>
      <name val="Webdings"/>
      <family val="1"/>
      <charset val="2"/>
    </font>
    <font>
      <b/>
      <sz val="28"/>
      <color theme="0" tint="-4.9989318521683403E-2"/>
      <name val="Webdings"/>
      <family val="1"/>
      <charset val="2"/>
    </font>
    <font>
      <b/>
      <sz val="12"/>
      <color theme="4" tint="-0.24994659260841701"/>
      <name val="Comic Sans MS"/>
      <family val="4"/>
    </font>
    <font>
      <b/>
      <sz val="11"/>
      <color theme="5" tint="-0.24994659260841701"/>
      <name val="Comic Sans MS"/>
      <family val="4"/>
    </font>
    <font>
      <sz val="36"/>
      <color theme="0" tint="-0.34998626667073579"/>
      <name val="Wingdings"/>
      <charset val="2"/>
    </font>
    <font>
      <b/>
      <sz val="11"/>
      <color rgb="FFFFFF00"/>
      <name val="Calibri"/>
      <family val="2"/>
      <scheme val="minor"/>
    </font>
    <font>
      <b/>
      <sz val="28"/>
      <color theme="5" tint="-0.249977111117893"/>
      <name val="Wingdings"/>
      <charset val="2"/>
    </font>
    <font>
      <b/>
      <sz val="11"/>
      <color theme="5" tint="-0.249977111117893"/>
      <name val="Calibri"/>
      <family val="2"/>
      <scheme val="minor"/>
    </font>
    <font>
      <sz val="28"/>
      <color theme="3" tint="0.39994506668294322"/>
      <name val="Webdings"/>
      <family val="1"/>
      <charset val="2"/>
    </font>
    <font>
      <b/>
      <sz val="10"/>
      <color theme="1"/>
      <name val="Calibri"/>
      <family val="2"/>
      <scheme val="minor"/>
    </font>
    <font>
      <b/>
      <sz val="24"/>
      <color rgb="FFE583E0"/>
      <name val="Webdings"/>
      <family val="1"/>
      <charset val="2"/>
    </font>
    <font>
      <b/>
      <sz val="10"/>
      <color theme="0" tint="-4.9989318521683403E-2"/>
      <name val="Jokerman"/>
      <family val="5"/>
    </font>
    <font>
      <b/>
      <sz val="9"/>
      <color theme="8" tint="0.39997558519241921"/>
      <name val="Jokerman"/>
      <family val="5"/>
    </font>
    <font>
      <sz val="36"/>
      <color theme="1" tint="0.34998626667073579"/>
      <name val="Webdings"/>
      <family val="1"/>
      <charset val="2"/>
    </font>
    <font>
      <sz val="28"/>
      <color rgb="FFFFFF00"/>
      <name val="Wingdings"/>
      <charset val="2"/>
    </font>
    <font>
      <sz val="14"/>
      <color theme="1" tint="0.499984740745262"/>
      <name val="Britannic Bold"/>
      <family val="2"/>
    </font>
    <font>
      <b/>
      <sz val="28"/>
      <color theme="1"/>
      <name val="Wingdings"/>
      <charset val="2"/>
    </font>
    <font>
      <i/>
      <sz val="11"/>
      <color theme="3" tint="-0.249977111117893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theme="1"/>
      <name val="MS Outlook"/>
      <charset val="2"/>
    </font>
    <font>
      <b/>
      <sz val="14"/>
      <color theme="3" tint="-0.249977111117893"/>
      <name val="Comic Sans MS"/>
      <family val="4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3F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583E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2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29" fillId="0" borderId="2" xfId="0" applyFont="1" applyFill="1" applyBorder="1"/>
    <xf numFmtId="0" fontId="30" fillId="0" borderId="5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29" fillId="0" borderId="0" xfId="0" applyFont="1" applyFill="1"/>
    <xf numFmtId="0" fontId="29" fillId="0" borderId="7" xfId="0" applyFont="1" applyFill="1" applyBorder="1"/>
    <xf numFmtId="0" fontId="30" fillId="0" borderId="7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29" fillId="0" borderId="6" xfId="0" applyFont="1" applyFill="1" applyBorder="1"/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6" fillId="0" borderId="0" xfId="0" applyFont="1" applyFill="1"/>
    <xf numFmtId="0" fontId="29" fillId="0" borderId="9" xfId="0" applyFont="1" applyFill="1" applyBorder="1"/>
    <xf numFmtId="0" fontId="37" fillId="0" borderId="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29" fillId="0" borderId="11" xfId="0" applyFont="1" applyFill="1" applyBorder="1"/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indent="2"/>
    </xf>
    <xf numFmtId="0" fontId="3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40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3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/>
    <xf numFmtId="0" fontId="0" fillId="0" borderId="0" xfId="0" applyAlignment="1">
      <alignment horizontal="left" indent="4"/>
    </xf>
    <xf numFmtId="0" fontId="0" fillId="0" borderId="0" xfId="0" applyAlignment="1">
      <alignment vertical="top"/>
    </xf>
    <xf numFmtId="0" fontId="49" fillId="3" borderId="0" xfId="0" applyFont="1" applyFill="1" applyBorder="1" applyAlignment="1">
      <alignment horizontal="center" textRotation="113"/>
    </xf>
    <xf numFmtId="0" fontId="31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4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46" fillId="6" borderId="4" xfId="0" applyFont="1" applyFill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58" fillId="3" borderId="4" xfId="0" applyFont="1" applyFill="1" applyBorder="1" applyAlignment="1">
      <alignment horizontal="center" vertical="center"/>
    </xf>
    <xf numFmtId="0" fontId="61" fillId="8" borderId="4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/>
    </xf>
    <xf numFmtId="0" fontId="0" fillId="0" borderId="7" xfId="0" applyBorder="1"/>
    <xf numFmtId="0" fontId="31" fillId="0" borderId="14" xfId="0" applyFont="1" applyFill="1" applyBorder="1" applyAlignment="1">
      <alignment horizontal="center"/>
    </xf>
    <xf numFmtId="0" fontId="65" fillId="9" borderId="15" xfId="0" applyFont="1" applyFill="1" applyBorder="1" applyAlignment="1">
      <alignment horizontal="center" vertical="top"/>
    </xf>
    <xf numFmtId="0" fontId="66" fillId="4" borderId="14" xfId="0" applyFont="1" applyFill="1" applyBorder="1" applyAlignment="1">
      <alignment horizontal="center" vertical="center"/>
    </xf>
    <xf numFmtId="0" fontId="67" fillId="4" borderId="15" xfId="0" applyFont="1" applyFill="1" applyBorder="1" applyAlignment="1">
      <alignment horizontal="center" vertical="center" wrapText="1"/>
    </xf>
    <xf numFmtId="0" fontId="69" fillId="4" borderId="15" xfId="0" applyFont="1" applyFill="1" applyBorder="1" applyAlignment="1">
      <alignment horizontal="center" vertical="center" wrapText="1"/>
    </xf>
    <xf numFmtId="0" fontId="68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/>
    </xf>
    <xf numFmtId="0" fontId="71" fillId="12" borderId="15" xfId="0" applyFont="1" applyFill="1" applyBorder="1" applyAlignment="1">
      <alignment horizontal="center" vertical="center" wrapText="1"/>
    </xf>
    <xf numFmtId="0" fontId="72" fillId="9" borderId="15" xfId="0" applyFont="1" applyFill="1" applyBorder="1" applyAlignment="1">
      <alignment horizontal="center" vertical="center" wrapText="1"/>
    </xf>
    <xf numFmtId="0" fontId="57" fillId="9" borderId="14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11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textRotation="120"/>
    </xf>
    <xf numFmtId="0" fontId="75" fillId="0" borderId="15" xfId="0" applyFont="1" applyBorder="1" applyAlignment="1">
      <alignment horizontal="center" vertical="top"/>
    </xf>
    <xf numFmtId="0" fontId="76" fillId="5" borderId="4" xfId="0" applyFont="1" applyFill="1" applyBorder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/>
    <xf numFmtId="0" fontId="77" fillId="0" borderId="0" xfId="0" applyFont="1"/>
    <xf numFmtId="0" fontId="0" fillId="0" borderId="9" xfId="0" applyBorder="1"/>
    <xf numFmtId="0" fontId="40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" fillId="0" borderId="6" xfId="0" applyFont="1" applyBorder="1"/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7" xfId="0" applyFont="1" applyBorder="1"/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78" fillId="0" borderId="0" xfId="0" applyFont="1"/>
    <xf numFmtId="0" fontId="79" fillId="0" borderId="0" xfId="0" applyFont="1" applyAlignment="1">
      <alignment horizontal="right"/>
    </xf>
    <xf numFmtId="0" fontId="79" fillId="0" borderId="7" xfId="0" applyFont="1" applyBorder="1" applyAlignment="1">
      <alignment horizontal="right" vertical="top"/>
    </xf>
    <xf numFmtId="0" fontId="80" fillId="0" borderId="7" xfId="0" applyFont="1" applyFill="1" applyBorder="1" applyAlignment="1">
      <alignment horizontal="left" vertical="top"/>
    </xf>
    <xf numFmtId="0" fontId="80" fillId="0" borderId="1" xfId="0" applyFont="1" applyFill="1" applyBorder="1" applyAlignment="1">
      <alignment vertical="top"/>
    </xf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1" fillId="0" borderId="8" xfId="0" applyFont="1" applyBorder="1" applyAlignment="1">
      <alignment horizontal="center"/>
    </xf>
    <xf numFmtId="0" fontId="81" fillId="0" borderId="6" xfId="0" applyFont="1" applyBorder="1" applyAlignment="1">
      <alignment horizontal="center"/>
    </xf>
    <xf numFmtId="0" fontId="0" fillId="0" borderId="10" xfId="0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82" fillId="0" borderId="7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36" fillId="0" borderId="7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62" fillId="0" borderId="9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textRotation="120"/>
    </xf>
    <xf numFmtId="0" fontId="54" fillId="0" borderId="8" xfId="0" applyFont="1" applyFill="1" applyBorder="1" applyAlignment="1">
      <alignment horizontal="center" vertical="top" textRotation="120"/>
    </xf>
    <xf numFmtId="0" fontId="63" fillId="0" borderId="10" xfId="0" applyFont="1" applyBorder="1" applyAlignment="1">
      <alignment vertical="center" wrapText="1"/>
    </xf>
    <xf numFmtId="0" fontId="63" fillId="0" borderId="8" xfId="0" applyFont="1" applyBorder="1" applyAlignment="1">
      <alignment vertical="center" wrapText="1"/>
    </xf>
    <xf numFmtId="0" fontId="80" fillId="0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3E0"/>
      <color rgb="FF777777"/>
      <color rgb="FFEDEEEA"/>
      <color rgb="FF00FF00"/>
      <color rgb="FFD8E3F0"/>
      <color rgb="FF3B4A1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9526</xdr:colOff>
      <xdr:row>66</xdr:row>
      <xdr:rowOff>38100</xdr:rowOff>
    </xdr:from>
    <xdr:to>
      <xdr:col>18</xdr:col>
      <xdr:colOff>342901</xdr:colOff>
      <xdr:row>67</xdr:row>
      <xdr:rowOff>332445</xdr:rowOff>
    </xdr:to>
    <xdr:pic>
      <xdr:nvPicPr>
        <xdr:cNvPr id="2" name="Picture 1" descr="fx2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4576" y="30184725"/>
          <a:ext cx="914400" cy="694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79</xdr:row>
      <xdr:rowOff>7409</xdr:rowOff>
    </xdr:from>
    <xdr:to>
      <xdr:col>17</xdr:col>
      <xdr:colOff>209550</xdr:colOff>
      <xdr:row>80</xdr:row>
      <xdr:rowOff>293159</xdr:rowOff>
    </xdr:to>
    <xdr:pic>
      <xdr:nvPicPr>
        <xdr:cNvPr id="2" name="Picture 2" descr="fx2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6475" y="29763509"/>
          <a:ext cx="923925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438150</xdr:colOff>
      <xdr:row>77</xdr:row>
      <xdr:rowOff>361950</xdr:rowOff>
    </xdr:from>
    <xdr:to>
      <xdr:col>20</xdr:col>
      <xdr:colOff>190500</xdr:colOff>
      <xdr:row>79</xdr:row>
      <xdr:rowOff>285750</xdr:rowOff>
    </xdr:to>
    <xdr:pic>
      <xdr:nvPicPr>
        <xdr:cNvPr id="2" name="Picture 1" descr="fx2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0" y="29613225"/>
          <a:ext cx="9144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T79"/>
  <sheetViews>
    <sheetView showGridLines="0" workbookViewId="0">
      <pane xSplit="1" ySplit="2" topLeftCell="B64" activePane="bottomRight" state="frozen"/>
      <selection activeCell="C147" sqref="C147"/>
      <selection pane="topRight" activeCell="C147" sqref="C147"/>
      <selection pane="bottomLeft" activeCell="C147" sqref="C147"/>
      <selection pane="bottomRight" activeCell="A69" sqref="A69"/>
    </sheetView>
  </sheetViews>
  <sheetFormatPr defaultRowHeight="31.5"/>
  <cols>
    <col min="1" max="1" width="4.7109375" customWidth="1"/>
    <col min="2" max="3" width="8.7109375" style="31" customWidth="1"/>
    <col min="4" max="4" width="10.7109375" style="31" customWidth="1"/>
    <col min="5" max="5" width="8.7109375" style="31" customWidth="1"/>
    <col min="6" max="11" width="8.7109375" customWidth="1"/>
    <col min="12" max="12" width="10.28515625" customWidth="1"/>
    <col min="13" max="15" width="8.7109375" customWidth="1"/>
    <col min="16" max="16" width="9.85546875" style="33" customWidth="1"/>
    <col min="17" max="19" width="8.7109375" customWidth="1"/>
    <col min="20" max="20" width="9.140625" style="28"/>
    <col min="21" max="21" width="10.7109375" style="28" customWidth="1"/>
    <col min="25" max="25" width="9.7109375" customWidth="1"/>
    <col min="26" max="27" width="10.42578125" customWidth="1"/>
  </cols>
  <sheetData>
    <row r="1" spans="1:72" ht="31.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11" customFormat="1" ht="36" customHeight="1">
      <c r="A2" s="3"/>
      <c r="B2" s="4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6" t="s">
        <v>12</v>
      </c>
      <c r="N2" s="7" t="s">
        <v>13</v>
      </c>
      <c r="O2" s="6" t="s">
        <v>14</v>
      </c>
      <c r="P2" s="6" t="s">
        <v>15</v>
      </c>
      <c r="Q2" s="7" t="s">
        <v>16</v>
      </c>
      <c r="R2" s="8" t="s">
        <v>17</v>
      </c>
      <c r="S2" s="8" t="s">
        <v>18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36.950000000000003" customHeight="1">
      <c r="A3" s="141">
        <v>48</v>
      </c>
      <c r="B3" s="140" t="s">
        <v>19</v>
      </c>
      <c r="C3" s="12" t="s">
        <v>19</v>
      </c>
      <c r="D3" s="13" t="s">
        <v>19</v>
      </c>
      <c r="E3" s="14" t="s">
        <v>19</v>
      </c>
      <c r="F3" s="15" t="s">
        <v>19</v>
      </c>
      <c r="G3" s="16" t="s">
        <v>19</v>
      </c>
      <c r="H3" s="17" t="s">
        <v>19</v>
      </c>
      <c r="I3" s="18" t="s">
        <v>19</v>
      </c>
      <c r="J3" s="19" t="s">
        <v>19</v>
      </c>
      <c r="K3" s="20" t="s">
        <v>19</v>
      </c>
      <c r="L3" s="21" t="s">
        <v>19</v>
      </c>
      <c r="M3" s="22" t="s">
        <v>19</v>
      </c>
      <c r="N3" s="23" t="s">
        <v>19</v>
      </c>
      <c r="O3" s="24" t="s">
        <v>19</v>
      </c>
      <c r="P3" s="25" t="s">
        <v>19</v>
      </c>
      <c r="Q3" s="26" t="s">
        <v>19</v>
      </c>
      <c r="R3" s="27" t="s">
        <v>19</v>
      </c>
      <c r="S3" s="138" t="s">
        <v>19</v>
      </c>
    </row>
    <row r="4" spans="1:72" ht="36.950000000000003" customHeight="1">
      <c r="A4" s="141">
        <v>49</v>
      </c>
      <c r="B4" s="140" t="s">
        <v>20</v>
      </c>
      <c r="C4" s="12" t="s">
        <v>20</v>
      </c>
      <c r="D4" s="13" t="s">
        <v>20</v>
      </c>
      <c r="E4" s="14" t="s">
        <v>20</v>
      </c>
      <c r="F4" s="15" t="s">
        <v>20</v>
      </c>
      <c r="G4" s="16" t="s">
        <v>20</v>
      </c>
      <c r="H4" s="17" t="s">
        <v>20</v>
      </c>
      <c r="I4" s="18" t="s">
        <v>20</v>
      </c>
      <c r="J4" s="19" t="s">
        <v>20</v>
      </c>
      <c r="K4" s="20" t="s">
        <v>20</v>
      </c>
      <c r="L4" s="21" t="s">
        <v>20</v>
      </c>
      <c r="M4" s="22" t="s">
        <v>20</v>
      </c>
      <c r="N4" s="23" t="s">
        <v>20</v>
      </c>
      <c r="O4" s="24" t="s">
        <v>20</v>
      </c>
      <c r="P4" s="25" t="s">
        <v>20</v>
      </c>
      <c r="Q4" s="26" t="s">
        <v>20</v>
      </c>
      <c r="R4" s="27" t="s">
        <v>20</v>
      </c>
      <c r="S4" s="139" t="s">
        <v>20</v>
      </c>
    </row>
    <row r="5" spans="1:72" ht="36.950000000000003" customHeight="1">
      <c r="A5" s="141">
        <v>50</v>
      </c>
      <c r="B5" s="140" t="s">
        <v>21</v>
      </c>
      <c r="C5" s="12" t="s">
        <v>21</v>
      </c>
      <c r="D5" s="13" t="s">
        <v>21</v>
      </c>
      <c r="E5" s="14" t="s">
        <v>21</v>
      </c>
      <c r="F5" s="15" t="s">
        <v>21</v>
      </c>
      <c r="G5" s="16" t="s">
        <v>21</v>
      </c>
      <c r="H5" s="17" t="s">
        <v>21</v>
      </c>
      <c r="I5" s="18" t="s">
        <v>21</v>
      </c>
      <c r="J5" s="19" t="s">
        <v>21</v>
      </c>
      <c r="K5" s="20" t="s">
        <v>21</v>
      </c>
      <c r="L5" s="21" t="s">
        <v>21</v>
      </c>
      <c r="M5" s="22" t="s">
        <v>21</v>
      </c>
      <c r="N5" s="23" t="s">
        <v>21</v>
      </c>
      <c r="O5" s="24" t="s">
        <v>21</v>
      </c>
      <c r="P5" s="25" t="s">
        <v>21</v>
      </c>
      <c r="Q5" s="26" t="s">
        <v>21</v>
      </c>
      <c r="R5" s="27" t="s">
        <v>21</v>
      </c>
      <c r="S5" s="139" t="s">
        <v>21</v>
      </c>
    </row>
    <row r="6" spans="1:72" ht="36.950000000000003" customHeight="1">
      <c r="A6" s="141">
        <v>51</v>
      </c>
      <c r="B6" s="140" t="s">
        <v>22</v>
      </c>
      <c r="C6" s="12" t="s">
        <v>22</v>
      </c>
      <c r="D6" s="13" t="s">
        <v>22</v>
      </c>
      <c r="E6" s="14" t="s">
        <v>22</v>
      </c>
      <c r="F6" s="15" t="s">
        <v>22</v>
      </c>
      <c r="G6" s="16" t="s">
        <v>22</v>
      </c>
      <c r="H6" s="17" t="s">
        <v>22</v>
      </c>
      <c r="I6" s="18" t="s">
        <v>22</v>
      </c>
      <c r="J6" s="19" t="s">
        <v>22</v>
      </c>
      <c r="K6" s="20" t="s">
        <v>22</v>
      </c>
      <c r="L6" s="21" t="s">
        <v>22</v>
      </c>
      <c r="M6" s="22" t="s">
        <v>22</v>
      </c>
      <c r="N6" s="23" t="s">
        <v>22</v>
      </c>
      <c r="O6" s="24" t="s">
        <v>22</v>
      </c>
      <c r="P6" s="25" t="s">
        <v>22</v>
      </c>
      <c r="Q6" s="26" t="s">
        <v>22</v>
      </c>
      <c r="R6" s="27" t="s">
        <v>22</v>
      </c>
      <c r="S6" s="139" t="s">
        <v>22</v>
      </c>
    </row>
    <row r="7" spans="1:72" ht="36.950000000000003" customHeight="1">
      <c r="A7" s="141">
        <v>52</v>
      </c>
      <c r="B7" s="140" t="s">
        <v>23</v>
      </c>
      <c r="C7" s="12" t="s">
        <v>23</v>
      </c>
      <c r="D7" s="13" t="s">
        <v>23</v>
      </c>
      <c r="E7" s="14" t="s">
        <v>23</v>
      </c>
      <c r="F7" s="15" t="s">
        <v>23</v>
      </c>
      <c r="G7" s="16" t="s">
        <v>23</v>
      </c>
      <c r="H7" s="17" t="s">
        <v>23</v>
      </c>
      <c r="I7" s="18" t="s">
        <v>23</v>
      </c>
      <c r="J7" s="19" t="s">
        <v>23</v>
      </c>
      <c r="K7" s="20" t="s">
        <v>23</v>
      </c>
      <c r="L7" s="21" t="s">
        <v>23</v>
      </c>
      <c r="M7" s="22" t="s">
        <v>23</v>
      </c>
      <c r="N7" s="23" t="s">
        <v>23</v>
      </c>
      <c r="O7" s="24" t="s">
        <v>23</v>
      </c>
      <c r="P7" s="25" t="s">
        <v>23</v>
      </c>
      <c r="Q7" s="26" t="s">
        <v>23</v>
      </c>
      <c r="R7" s="27" t="s">
        <v>23</v>
      </c>
      <c r="S7" s="139" t="s">
        <v>23</v>
      </c>
    </row>
    <row r="8" spans="1:72" ht="36.950000000000003" customHeight="1">
      <c r="A8" s="141">
        <v>53</v>
      </c>
      <c r="B8" s="140" t="s">
        <v>24</v>
      </c>
      <c r="C8" s="12" t="s">
        <v>24</v>
      </c>
      <c r="D8" s="13" t="s">
        <v>24</v>
      </c>
      <c r="E8" s="14" t="s">
        <v>24</v>
      </c>
      <c r="F8" s="15" t="s">
        <v>24</v>
      </c>
      <c r="G8" s="16" t="s">
        <v>24</v>
      </c>
      <c r="H8" s="17" t="s">
        <v>24</v>
      </c>
      <c r="I8" s="18" t="s">
        <v>24</v>
      </c>
      <c r="J8" s="19" t="s">
        <v>24</v>
      </c>
      <c r="K8" s="20" t="s">
        <v>24</v>
      </c>
      <c r="L8" s="21" t="s">
        <v>24</v>
      </c>
      <c r="M8" s="22" t="s">
        <v>24</v>
      </c>
      <c r="N8" s="23" t="s">
        <v>24</v>
      </c>
      <c r="O8" s="24" t="s">
        <v>24</v>
      </c>
      <c r="P8" s="25" t="s">
        <v>24</v>
      </c>
      <c r="Q8" s="26" t="s">
        <v>24</v>
      </c>
      <c r="R8" s="27" t="s">
        <v>24</v>
      </c>
      <c r="S8" s="139" t="s">
        <v>24</v>
      </c>
    </row>
    <row r="9" spans="1:72" ht="36.950000000000003" customHeight="1">
      <c r="A9" s="141">
        <v>54</v>
      </c>
      <c r="B9" s="140" t="s">
        <v>25</v>
      </c>
      <c r="C9" s="12" t="s">
        <v>25</v>
      </c>
      <c r="D9" s="13" t="s">
        <v>25</v>
      </c>
      <c r="E9" s="14" t="s">
        <v>25</v>
      </c>
      <c r="F9" s="15" t="s">
        <v>25</v>
      </c>
      <c r="G9" s="16" t="s">
        <v>25</v>
      </c>
      <c r="H9" s="17" t="s">
        <v>25</v>
      </c>
      <c r="I9" s="18" t="s">
        <v>25</v>
      </c>
      <c r="J9" s="19" t="s">
        <v>25</v>
      </c>
      <c r="K9" s="20" t="s">
        <v>25</v>
      </c>
      <c r="L9" s="21" t="s">
        <v>25</v>
      </c>
      <c r="M9" s="22" t="s">
        <v>25</v>
      </c>
      <c r="N9" s="23" t="s">
        <v>25</v>
      </c>
      <c r="O9" s="24" t="s">
        <v>25</v>
      </c>
      <c r="P9" s="25" t="s">
        <v>25</v>
      </c>
      <c r="Q9" s="26" t="s">
        <v>25</v>
      </c>
      <c r="R9" s="27" t="s">
        <v>25</v>
      </c>
      <c r="S9" s="139" t="s">
        <v>25</v>
      </c>
    </row>
    <row r="10" spans="1:72" ht="36.950000000000003" customHeight="1">
      <c r="A10" s="141">
        <v>55</v>
      </c>
      <c r="B10" s="140" t="s">
        <v>26</v>
      </c>
      <c r="C10" s="12" t="s">
        <v>26</v>
      </c>
      <c r="D10" s="13" t="s">
        <v>26</v>
      </c>
      <c r="E10" s="14" t="s">
        <v>26</v>
      </c>
      <c r="F10" s="15" t="s">
        <v>26</v>
      </c>
      <c r="G10" s="16" t="s">
        <v>26</v>
      </c>
      <c r="H10" s="17" t="s">
        <v>26</v>
      </c>
      <c r="I10" s="18" t="s">
        <v>26</v>
      </c>
      <c r="J10" s="19" t="s">
        <v>26</v>
      </c>
      <c r="K10" s="20" t="s">
        <v>26</v>
      </c>
      <c r="L10" s="21" t="s">
        <v>26</v>
      </c>
      <c r="M10" s="22" t="s">
        <v>26</v>
      </c>
      <c r="N10" s="23" t="s">
        <v>26</v>
      </c>
      <c r="O10" s="24" t="s">
        <v>26</v>
      </c>
      <c r="P10" s="25" t="s">
        <v>26</v>
      </c>
      <c r="Q10" s="26" t="s">
        <v>26</v>
      </c>
      <c r="R10" s="27" t="s">
        <v>26</v>
      </c>
      <c r="S10" s="139" t="s">
        <v>26</v>
      </c>
    </row>
    <row r="11" spans="1:72" ht="36.950000000000003" customHeight="1">
      <c r="A11" s="141">
        <v>56</v>
      </c>
      <c r="B11" s="140" t="s">
        <v>27</v>
      </c>
      <c r="C11" s="12" t="s">
        <v>27</v>
      </c>
      <c r="D11" s="13" t="s">
        <v>27</v>
      </c>
      <c r="E11" s="14" t="s">
        <v>27</v>
      </c>
      <c r="F11" s="15" t="s">
        <v>27</v>
      </c>
      <c r="G11" s="16" t="s">
        <v>27</v>
      </c>
      <c r="H11" s="17" t="s">
        <v>27</v>
      </c>
      <c r="I11" s="18" t="s">
        <v>27</v>
      </c>
      <c r="J11" s="19" t="s">
        <v>27</v>
      </c>
      <c r="K11" s="20" t="s">
        <v>27</v>
      </c>
      <c r="L11" s="21" t="s">
        <v>27</v>
      </c>
      <c r="M11" s="22" t="s">
        <v>27</v>
      </c>
      <c r="N11" s="23" t="s">
        <v>27</v>
      </c>
      <c r="O11" s="24" t="s">
        <v>27</v>
      </c>
      <c r="P11" s="25" t="s">
        <v>27</v>
      </c>
      <c r="Q11" s="26" t="s">
        <v>27</v>
      </c>
      <c r="R11" s="27" t="s">
        <v>27</v>
      </c>
      <c r="S11" s="139" t="s">
        <v>27</v>
      </c>
    </row>
    <row r="12" spans="1:72" ht="36.950000000000003" customHeight="1">
      <c r="A12" s="141">
        <v>57</v>
      </c>
      <c r="B12" s="140" t="s">
        <v>28</v>
      </c>
      <c r="C12" s="12" t="s">
        <v>28</v>
      </c>
      <c r="D12" s="13" t="s">
        <v>28</v>
      </c>
      <c r="E12" s="14" t="s">
        <v>28</v>
      </c>
      <c r="F12" s="15" t="s">
        <v>28</v>
      </c>
      <c r="G12" s="16" t="s">
        <v>28</v>
      </c>
      <c r="H12" s="17" t="s">
        <v>28</v>
      </c>
      <c r="I12" s="18" t="s">
        <v>28</v>
      </c>
      <c r="J12" s="19" t="s">
        <v>28</v>
      </c>
      <c r="K12" s="20" t="s">
        <v>28</v>
      </c>
      <c r="L12" s="21" t="s">
        <v>28</v>
      </c>
      <c r="M12" s="22" t="s">
        <v>28</v>
      </c>
      <c r="N12" s="23" t="s">
        <v>28</v>
      </c>
      <c r="O12" s="24" t="s">
        <v>28</v>
      </c>
      <c r="P12" s="25" t="s">
        <v>28</v>
      </c>
      <c r="Q12" s="26" t="s">
        <v>28</v>
      </c>
      <c r="R12" s="27" t="s">
        <v>28</v>
      </c>
      <c r="S12" s="139" t="s">
        <v>28</v>
      </c>
    </row>
    <row r="13" spans="1:72" ht="36.950000000000003" customHeight="1">
      <c r="A13" s="141">
        <v>65</v>
      </c>
      <c r="B13" s="140" t="s">
        <v>29</v>
      </c>
      <c r="C13" s="12" t="s">
        <v>29</v>
      </c>
      <c r="D13" s="13" t="s">
        <v>29</v>
      </c>
      <c r="E13" s="14" t="s">
        <v>29</v>
      </c>
      <c r="F13" s="15" t="s">
        <v>29</v>
      </c>
      <c r="G13" s="16" t="s">
        <v>29</v>
      </c>
      <c r="H13" s="17" t="s">
        <v>29</v>
      </c>
      <c r="I13" s="18" t="s">
        <v>29</v>
      </c>
      <c r="J13" s="19" t="s">
        <v>29</v>
      </c>
      <c r="K13" s="20" t="s">
        <v>29</v>
      </c>
      <c r="L13" s="21" t="s">
        <v>29</v>
      </c>
      <c r="M13" s="22" t="s">
        <v>29</v>
      </c>
      <c r="N13" s="23" t="s">
        <v>29</v>
      </c>
      <c r="O13" s="24" t="s">
        <v>29</v>
      </c>
      <c r="P13" s="25" t="s">
        <v>29</v>
      </c>
      <c r="Q13" s="26" t="s">
        <v>29</v>
      </c>
      <c r="R13" s="27" t="s">
        <v>29</v>
      </c>
      <c r="S13" s="139" t="s">
        <v>29</v>
      </c>
    </row>
    <row r="14" spans="1:72" ht="36.950000000000003" customHeight="1">
      <c r="A14" s="141">
        <v>66</v>
      </c>
      <c r="B14" s="140" t="s">
        <v>30</v>
      </c>
      <c r="C14" s="12" t="s">
        <v>30</v>
      </c>
      <c r="D14" s="13" t="s">
        <v>30</v>
      </c>
      <c r="E14" s="14" t="s">
        <v>30</v>
      </c>
      <c r="F14" s="15" t="s">
        <v>30</v>
      </c>
      <c r="G14" s="16" t="s">
        <v>30</v>
      </c>
      <c r="H14" s="17" t="s">
        <v>30</v>
      </c>
      <c r="I14" s="18" t="s">
        <v>30</v>
      </c>
      <c r="J14" s="19" t="s">
        <v>30</v>
      </c>
      <c r="K14" s="20" t="s">
        <v>30</v>
      </c>
      <c r="L14" s="21" t="s">
        <v>30</v>
      </c>
      <c r="M14" s="22" t="s">
        <v>30</v>
      </c>
      <c r="N14" s="23" t="s">
        <v>30</v>
      </c>
      <c r="O14" s="24" t="s">
        <v>30</v>
      </c>
      <c r="P14" s="25" t="s">
        <v>30</v>
      </c>
      <c r="Q14" s="26" t="s">
        <v>30</v>
      </c>
      <c r="R14" s="27" t="s">
        <v>30</v>
      </c>
      <c r="S14" s="139" t="s">
        <v>30</v>
      </c>
    </row>
    <row r="15" spans="1:72" ht="36.950000000000003" customHeight="1">
      <c r="A15" s="141">
        <v>67</v>
      </c>
      <c r="B15" s="140" t="s">
        <v>31</v>
      </c>
      <c r="C15" s="12" t="s">
        <v>31</v>
      </c>
      <c r="D15" s="13" t="s">
        <v>31</v>
      </c>
      <c r="E15" s="14" t="s">
        <v>31</v>
      </c>
      <c r="F15" s="15" t="s">
        <v>31</v>
      </c>
      <c r="G15" s="16" t="s">
        <v>31</v>
      </c>
      <c r="H15" s="17" t="s">
        <v>31</v>
      </c>
      <c r="I15" s="18" t="s">
        <v>31</v>
      </c>
      <c r="J15" s="19" t="s">
        <v>31</v>
      </c>
      <c r="K15" s="20" t="s">
        <v>31</v>
      </c>
      <c r="L15" s="21" t="s">
        <v>31</v>
      </c>
      <c r="M15" s="22" t="s">
        <v>31</v>
      </c>
      <c r="N15" s="23" t="s">
        <v>31</v>
      </c>
      <c r="O15" s="24" t="s">
        <v>31</v>
      </c>
      <c r="P15" s="25" t="s">
        <v>31</v>
      </c>
      <c r="Q15" s="26" t="s">
        <v>31</v>
      </c>
      <c r="R15" s="27" t="s">
        <v>31</v>
      </c>
      <c r="S15" s="139" t="s">
        <v>31</v>
      </c>
    </row>
    <row r="16" spans="1:72" ht="36.950000000000003" customHeight="1">
      <c r="A16" s="141">
        <v>68</v>
      </c>
      <c r="B16" s="140" t="s">
        <v>32</v>
      </c>
      <c r="C16" s="12" t="s">
        <v>32</v>
      </c>
      <c r="D16" s="13" t="s">
        <v>32</v>
      </c>
      <c r="E16" s="14" t="s">
        <v>32</v>
      </c>
      <c r="F16" s="15" t="s">
        <v>32</v>
      </c>
      <c r="G16" s="16" t="s">
        <v>32</v>
      </c>
      <c r="H16" s="17" t="s">
        <v>32</v>
      </c>
      <c r="I16" s="18" t="s">
        <v>32</v>
      </c>
      <c r="J16" s="19" t="s">
        <v>32</v>
      </c>
      <c r="K16" s="20" t="s">
        <v>32</v>
      </c>
      <c r="L16" s="21" t="s">
        <v>32</v>
      </c>
      <c r="M16" s="22" t="s">
        <v>32</v>
      </c>
      <c r="N16" s="23" t="s">
        <v>32</v>
      </c>
      <c r="O16" s="24" t="s">
        <v>32</v>
      </c>
      <c r="P16" s="25" t="s">
        <v>32</v>
      </c>
      <c r="Q16" s="26" t="s">
        <v>32</v>
      </c>
      <c r="R16" s="27" t="s">
        <v>32</v>
      </c>
      <c r="S16" s="139" t="s">
        <v>32</v>
      </c>
    </row>
    <row r="17" spans="1:19" ht="36.950000000000003" customHeight="1">
      <c r="A17" s="141">
        <v>69</v>
      </c>
      <c r="B17" s="140" t="s">
        <v>33</v>
      </c>
      <c r="C17" s="12" t="s">
        <v>33</v>
      </c>
      <c r="D17" s="13" t="s">
        <v>33</v>
      </c>
      <c r="E17" s="14" t="s">
        <v>33</v>
      </c>
      <c r="F17" s="15" t="s">
        <v>33</v>
      </c>
      <c r="G17" s="16" t="s">
        <v>33</v>
      </c>
      <c r="H17" s="17" t="s">
        <v>33</v>
      </c>
      <c r="I17" s="18" t="s">
        <v>33</v>
      </c>
      <c r="J17" s="19" t="s">
        <v>33</v>
      </c>
      <c r="K17" s="20" t="s">
        <v>33</v>
      </c>
      <c r="L17" s="21" t="s">
        <v>33</v>
      </c>
      <c r="M17" s="22" t="s">
        <v>33</v>
      </c>
      <c r="N17" s="23" t="s">
        <v>33</v>
      </c>
      <c r="O17" s="24" t="s">
        <v>33</v>
      </c>
      <c r="P17" s="25" t="s">
        <v>33</v>
      </c>
      <c r="Q17" s="26" t="s">
        <v>33</v>
      </c>
      <c r="R17" s="27" t="s">
        <v>33</v>
      </c>
      <c r="S17" s="139" t="s">
        <v>33</v>
      </c>
    </row>
    <row r="18" spans="1:19" ht="36.950000000000003" customHeight="1">
      <c r="A18" s="141">
        <v>70</v>
      </c>
      <c r="B18" s="140" t="s">
        <v>34</v>
      </c>
      <c r="C18" s="12" t="s">
        <v>34</v>
      </c>
      <c r="D18" s="13" t="s">
        <v>34</v>
      </c>
      <c r="E18" s="14" t="s">
        <v>34</v>
      </c>
      <c r="F18" s="15" t="s">
        <v>34</v>
      </c>
      <c r="G18" s="16" t="s">
        <v>34</v>
      </c>
      <c r="H18" s="17" t="s">
        <v>34</v>
      </c>
      <c r="I18" s="18" t="s">
        <v>34</v>
      </c>
      <c r="J18" s="19" t="s">
        <v>34</v>
      </c>
      <c r="K18" s="20" t="s">
        <v>34</v>
      </c>
      <c r="L18" s="21" t="s">
        <v>34</v>
      </c>
      <c r="M18" s="22" t="s">
        <v>34</v>
      </c>
      <c r="N18" s="23" t="s">
        <v>34</v>
      </c>
      <c r="O18" s="24" t="s">
        <v>34</v>
      </c>
      <c r="P18" s="25" t="s">
        <v>34</v>
      </c>
      <c r="Q18" s="26" t="s">
        <v>34</v>
      </c>
      <c r="R18" s="27" t="s">
        <v>34</v>
      </c>
      <c r="S18" s="139" t="s">
        <v>34</v>
      </c>
    </row>
    <row r="19" spans="1:19" ht="36.950000000000003" customHeight="1">
      <c r="A19" s="141">
        <v>71</v>
      </c>
      <c r="B19" s="140" t="s">
        <v>35</v>
      </c>
      <c r="C19" s="12" t="s">
        <v>35</v>
      </c>
      <c r="D19" s="13" t="s">
        <v>35</v>
      </c>
      <c r="E19" s="14" t="s">
        <v>35</v>
      </c>
      <c r="F19" s="15" t="s">
        <v>35</v>
      </c>
      <c r="G19" s="16" t="s">
        <v>35</v>
      </c>
      <c r="H19" s="17" t="s">
        <v>35</v>
      </c>
      <c r="I19" s="18" t="s">
        <v>35</v>
      </c>
      <c r="J19" s="19" t="s">
        <v>35</v>
      </c>
      <c r="K19" s="20" t="s">
        <v>35</v>
      </c>
      <c r="L19" s="21" t="s">
        <v>35</v>
      </c>
      <c r="M19" s="22" t="s">
        <v>35</v>
      </c>
      <c r="N19" s="23" t="s">
        <v>35</v>
      </c>
      <c r="O19" s="24" t="s">
        <v>35</v>
      </c>
      <c r="P19" s="25" t="s">
        <v>35</v>
      </c>
      <c r="Q19" s="26" t="s">
        <v>35</v>
      </c>
      <c r="R19" s="27" t="s">
        <v>35</v>
      </c>
      <c r="S19" s="139" t="s">
        <v>35</v>
      </c>
    </row>
    <row r="20" spans="1:19" ht="36.950000000000003" customHeight="1">
      <c r="A20" s="141">
        <v>72</v>
      </c>
      <c r="B20" s="140" t="s">
        <v>36</v>
      </c>
      <c r="C20" s="12" t="s">
        <v>36</v>
      </c>
      <c r="D20" s="13" t="s">
        <v>36</v>
      </c>
      <c r="E20" s="14" t="s">
        <v>36</v>
      </c>
      <c r="F20" s="15" t="s">
        <v>36</v>
      </c>
      <c r="G20" s="16" t="s">
        <v>36</v>
      </c>
      <c r="H20" s="17" t="s">
        <v>36</v>
      </c>
      <c r="I20" s="18" t="s">
        <v>36</v>
      </c>
      <c r="J20" s="19" t="s">
        <v>36</v>
      </c>
      <c r="K20" s="20" t="s">
        <v>36</v>
      </c>
      <c r="L20" s="21" t="s">
        <v>36</v>
      </c>
      <c r="M20" s="22" t="s">
        <v>36</v>
      </c>
      <c r="N20" s="23" t="s">
        <v>36</v>
      </c>
      <c r="O20" s="24" t="s">
        <v>36</v>
      </c>
      <c r="P20" s="25" t="s">
        <v>36</v>
      </c>
      <c r="Q20" s="26" t="s">
        <v>36</v>
      </c>
      <c r="R20" s="27" t="s">
        <v>36</v>
      </c>
      <c r="S20" s="139" t="s">
        <v>36</v>
      </c>
    </row>
    <row r="21" spans="1:19" ht="36.950000000000003" customHeight="1">
      <c r="A21" s="141">
        <v>73</v>
      </c>
      <c r="B21" s="140" t="s">
        <v>37</v>
      </c>
      <c r="C21" s="12" t="s">
        <v>37</v>
      </c>
      <c r="D21" s="13" t="s">
        <v>37</v>
      </c>
      <c r="E21" s="14" t="s">
        <v>37</v>
      </c>
      <c r="F21" s="15" t="s">
        <v>37</v>
      </c>
      <c r="G21" s="16" t="s">
        <v>37</v>
      </c>
      <c r="H21" s="17" t="s">
        <v>37</v>
      </c>
      <c r="I21" s="18" t="s">
        <v>37</v>
      </c>
      <c r="J21" s="19" t="s">
        <v>37</v>
      </c>
      <c r="K21" s="20" t="s">
        <v>37</v>
      </c>
      <c r="L21" s="21" t="s">
        <v>37</v>
      </c>
      <c r="M21" s="22" t="s">
        <v>37</v>
      </c>
      <c r="N21" s="23" t="s">
        <v>37</v>
      </c>
      <c r="O21" s="24" t="s">
        <v>37</v>
      </c>
      <c r="P21" s="25" t="s">
        <v>37</v>
      </c>
      <c r="Q21" s="26" t="s">
        <v>37</v>
      </c>
      <c r="R21" s="27" t="s">
        <v>37</v>
      </c>
      <c r="S21" s="139" t="s">
        <v>37</v>
      </c>
    </row>
    <row r="22" spans="1:19" ht="36.950000000000003" customHeight="1">
      <c r="A22" s="141">
        <v>74</v>
      </c>
      <c r="B22" s="140" t="s">
        <v>38</v>
      </c>
      <c r="C22" s="12" t="s">
        <v>38</v>
      </c>
      <c r="D22" s="13" t="s">
        <v>38</v>
      </c>
      <c r="E22" s="14" t="s">
        <v>38</v>
      </c>
      <c r="F22" s="15" t="s">
        <v>38</v>
      </c>
      <c r="G22" s="16" t="s">
        <v>38</v>
      </c>
      <c r="H22" s="17" t="s">
        <v>38</v>
      </c>
      <c r="I22" s="18" t="s">
        <v>38</v>
      </c>
      <c r="J22" s="19" t="s">
        <v>38</v>
      </c>
      <c r="K22" s="20" t="s">
        <v>38</v>
      </c>
      <c r="L22" s="21" t="s">
        <v>38</v>
      </c>
      <c r="M22" s="22" t="s">
        <v>38</v>
      </c>
      <c r="N22" s="23" t="s">
        <v>38</v>
      </c>
      <c r="O22" s="24" t="s">
        <v>38</v>
      </c>
      <c r="P22" s="25" t="s">
        <v>38</v>
      </c>
      <c r="Q22" s="26" t="s">
        <v>38</v>
      </c>
      <c r="R22" s="27" t="s">
        <v>38</v>
      </c>
      <c r="S22" s="139" t="s">
        <v>38</v>
      </c>
    </row>
    <row r="23" spans="1:19" ht="36.950000000000003" customHeight="1">
      <c r="A23" s="141">
        <v>75</v>
      </c>
      <c r="B23" s="140" t="s">
        <v>39</v>
      </c>
      <c r="C23" s="12" t="s">
        <v>39</v>
      </c>
      <c r="D23" s="13" t="s">
        <v>39</v>
      </c>
      <c r="E23" s="14" t="s">
        <v>39</v>
      </c>
      <c r="F23" s="15" t="s">
        <v>39</v>
      </c>
      <c r="G23" s="16" t="s">
        <v>39</v>
      </c>
      <c r="H23" s="17" t="s">
        <v>39</v>
      </c>
      <c r="I23" s="18" t="s">
        <v>39</v>
      </c>
      <c r="J23" s="19" t="s">
        <v>39</v>
      </c>
      <c r="K23" s="20" t="s">
        <v>39</v>
      </c>
      <c r="L23" s="21" t="s">
        <v>39</v>
      </c>
      <c r="M23" s="22" t="s">
        <v>39</v>
      </c>
      <c r="N23" s="23" t="s">
        <v>39</v>
      </c>
      <c r="O23" s="24" t="s">
        <v>39</v>
      </c>
      <c r="P23" s="25" t="s">
        <v>39</v>
      </c>
      <c r="Q23" s="26" t="s">
        <v>39</v>
      </c>
      <c r="R23" s="27" t="s">
        <v>39</v>
      </c>
      <c r="S23" s="139" t="s">
        <v>39</v>
      </c>
    </row>
    <row r="24" spans="1:19" ht="36.950000000000003" customHeight="1">
      <c r="A24" s="141">
        <v>76</v>
      </c>
      <c r="B24" s="140" t="s">
        <v>40</v>
      </c>
      <c r="C24" s="12" t="s">
        <v>40</v>
      </c>
      <c r="D24" s="13" t="s">
        <v>40</v>
      </c>
      <c r="E24" s="14" t="s">
        <v>40</v>
      </c>
      <c r="F24" s="15" t="s">
        <v>40</v>
      </c>
      <c r="G24" s="16" t="s">
        <v>40</v>
      </c>
      <c r="H24" s="17" t="s">
        <v>40</v>
      </c>
      <c r="I24" s="18" t="s">
        <v>40</v>
      </c>
      <c r="J24" s="19" t="s">
        <v>40</v>
      </c>
      <c r="K24" s="20" t="s">
        <v>40</v>
      </c>
      <c r="L24" s="21" t="s">
        <v>40</v>
      </c>
      <c r="M24" s="22" t="s">
        <v>40</v>
      </c>
      <c r="N24" s="23" t="s">
        <v>40</v>
      </c>
      <c r="O24" s="24" t="s">
        <v>40</v>
      </c>
      <c r="P24" s="25" t="s">
        <v>40</v>
      </c>
      <c r="Q24" s="26" t="s">
        <v>40</v>
      </c>
      <c r="R24" s="27" t="s">
        <v>40</v>
      </c>
      <c r="S24" s="139" t="s">
        <v>40</v>
      </c>
    </row>
    <row r="25" spans="1:19" ht="36.950000000000003" customHeight="1">
      <c r="A25" s="141">
        <v>77</v>
      </c>
      <c r="B25" s="140" t="s">
        <v>41</v>
      </c>
      <c r="C25" s="12" t="s">
        <v>41</v>
      </c>
      <c r="D25" s="13" t="s">
        <v>41</v>
      </c>
      <c r="E25" s="14" t="s">
        <v>41</v>
      </c>
      <c r="F25" s="15" t="s">
        <v>41</v>
      </c>
      <c r="G25" s="16" t="s">
        <v>41</v>
      </c>
      <c r="H25" s="17" t="s">
        <v>41</v>
      </c>
      <c r="I25" s="18" t="s">
        <v>41</v>
      </c>
      <c r="J25" s="19" t="s">
        <v>41</v>
      </c>
      <c r="K25" s="20" t="s">
        <v>41</v>
      </c>
      <c r="L25" s="21" t="s">
        <v>41</v>
      </c>
      <c r="M25" s="22" t="s">
        <v>41</v>
      </c>
      <c r="N25" s="23" t="s">
        <v>41</v>
      </c>
      <c r="O25" s="24" t="s">
        <v>41</v>
      </c>
      <c r="P25" s="25" t="s">
        <v>41</v>
      </c>
      <c r="Q25" s="26" t="s">
        <v>41</v>
      </c>
      <c r="R25" s="27" t="s">
        <v>41</v>
      </c>
      <c r="S25" s="139" t="s">
        <v>41</v>
      </c>
    </row>
    <row r="26" spans="1:19" ht="36.950000000000003" customHeight="1">
      <c r="A26" s="141">
        <v>78</v>
      </c>
      <c r="B26" s="140" t="s">
        <v>42</v>
      </c>
      <c r="C26" s="12" t="s">
        <v>42</v>
      </c>
      <c r="D26" s="13" t="s">
        <v>42</v>
      </c>
      <c r="E26" s="14" t="s">
        <v>42</v>
      </c>
      <c r="F26" s="15" t="s">
        <v>42</v>
      </c>
      <c r="G26" s="16" t="s">
        <v>42</v>
      </c>
      <c r="H26" s="17" t="s">
        <v>42</v>
      </c>
      <c r="I26" s="18" t="s">
        <v>42</v>
      </c>
      <c r="J26" s="19" t="s">
        <v>42</v>
      </c>
      <c r="K26" s="20" t="s">
        <v>42</v>
      </c>
      <c r="L26" s="21" t="s">
        <v>42</v>
      </c>
      <c r="M26" s="22" t="s">
        <v>42</v>
      </c>
      <c r="N26" s="23" t="s">
        <v>42</v>
      </c>
      <c r="O26" s="24" t="s">
        <v>42</v>
      </c>
      <c r="P26" s="25" t="s">
        <v>42</v>
      </c>
      <c r="Q26" s="26" t="s">
        <v>42</v>
      </c>
      <c r="R26" s="27" t="s">
        <v>42</v>
      </c>
      <c r="S26" s="139" t="s">
        <v>42</v>
      </c>
    </row>
    <row r="27" spans="1:19" ht="36.950000000000003" customHeight="1">
      <c r="A27" s="141">
        <v>79</v>
      </c>
      <c r="B27" s="140" t="s">
        <v>43</v>
      </c>
      <c r="C27" s="12" t="s">
        <v>43</v>
      </c>
      <c r="D27" s="13" t="s">
        <v>43</v>
      </c>
      <c r="E27" s="14" t="s">
        <v>43</v>
      </c>
      <c r="F27" s="15" t="s">
        <v>43</v>
      </c>
      <c r="G27" s="16" t="s">
        <v>43</v>
      </c>
      <c r="H27" s="17" t="s">
        <v>43</v>
      </c>
      <c r="I27" s="18" t="s">
        <v>43</v>
      </c>
      <c r="J27" s="19" t="s">
        <v>43</v>
      </c>
      <c r="K27" s="20" t="s">
        <v>43</v>
      </c>
      <c r="L27" s="21" t="s">
        <v>43</v>
      </c>
      <c r="M27" s="22" t="s">
        <v>43</v>
      </c>
      <c r="N27" s="23" t="s">
        <v>43</v>
      </c>
      <c r="O27" s="24" t="s">
        <v>43</v>
      </c>
      <c r="P27" s="25" t="s">
        <v>43</v>
      </c>
      <c r="Q27" s="26" t="s">
        <v>43</v>
      </c>
      <c r="R27" s="27" t="s">
        <v>43</v>
      </c>
      <c r="S27" s="139" t="s">
        <v>43</v>
      </c>
    </row>
    <row r="28" spans="1:19" ht="36.950000000000003" customHeight="1">
      <c r="A28" s="141">
        <v>80</v>
      </c>
      <c r="B28" s="140" t="s">
        <v>44</v>
      </c>
      <c r="C28" s="12" t="s">
        <v>44</v>
      </c>
      <c r="D28" s="13" t="s">
        <v>44</v>
      </c>
      <c r="E28" s="14" t="s">
        <v>44</v>
      </c>
      <c r="F28" s="15" t="s">
        <v>44</v>
      </c>
      <c r="G28" s="16" t="s">
        <v>44</v>
      </c>
      <c r="H28" s="17" t="s">
        <v>44</v>
      </c>
      <c r="I28" s="18" t="s">
        <v>44</v>
      </c>
      <c r="J28" s="19" t="s">
        <v>44</v>
      </c>
      <c r="K28" s="20" t="s">
        <v>44</v>
      </c>
      <c r="L28" s="21" t="s">
        <v>44</v>
      </c>
      <c r="M28" s="22" t="s">
        <v>44</v>
      </c>
      <c r="N28" s="23" t="s">
        <v>44</v>
      </c>
      <c r="O28" s="24" t="s">
        <v>44</v>
      </c>
      <c r="P28" s="25" t="s">
        <v>44</v>
      </c>
      <c r="Q28" s="26" t="s">
        <v>44</v>
      </c>
      <c r="R28" s="27" t="s">
        <v>44</v>
      </c>
      <c r="S28" s="139" t="s">
        <v>44</v>
      </c>
    </row>
    <row r="29" spans="1:19" ht="36.950000000000003" customHeight="1">
      <c r="A29" s="141">
        <v>81</v>
      </c>
      <c r="B29" s="140" t="s">
        <v>45</v>
      </c>
      <c r="C29" s="12" t="s">
        <v>45</v>
      </c>
      <c r="D29" s="13" t="s">
        <v>45</v>
      </c>
      <c r="E29" s="14" t="s">
        <v>45</v>
      </c>
      <c r="F29" s="15" t="s">
        <v>45</v>
      </c>
      <c r="G29" s="16" t="s">
        <v>45</v>
      </c>
      <c r="H29" s="17" t="s">
        <v>45</v>
      </c>
      <c r="I29" s="18" t="s">
        <v>45</v>
      </c>
      <c r="J29" s="19" t="s">
        <v>45</v>
      </c>
      <c r="K29" s="20" t="s">
        <v>45</v>
      </c>
      <c r="L29" s="21" t="s">
        <v>45</v>
      </c>
      <c r="M29" s="22" t="s">
        <v>45</v>
      </c>
      <c r="N29" s="23" t="s">
        <v>45</v>
      </c>
      <c r="O29" s="24" t="s">
        <v>45</v>
      </c>
      <c r="P29" s="25" t="s">
        <v>45</v>
      </c>
      <c r="Q29" s="26" t="s">
        <v>45</v>
      </c>
      <c r="R29" s="27" t="s">
        <v>45</v>
      </c>
      <c r="S29" s="139" t="s">
        <v>45</v>
      </c>
    </row>
    <row r="30" spans="1:19" ht="36.950000000000003" customHeight="1">
      <c r="A30" s="141">
        <v>82</v>
      </c>
      <c r="B30" s="140" t="s">
        <v>46</v>
      </c>
      <c r="C30" s="12" t="s">
        <v>46</v>
      </c>
      <c r="D30" s="13" t="s">
        <v>46</v>
      </c>
      <c r="E30" s="14" t="s">
        <v>46</v>
      </c>
      <c r="F30" s="15" t="s">
        <v>46</v>
      </c>
      <c r="G30" s="16" t="s">
        <v>46</v>
      </c>
      <c r="H30" s="17" t="s">
        <v>46</v>
      </c>
      <c r="I30" s="18" t="s">
        <v>46</v>
      </c>
      <c r="J30" s="19" t="s">
        <v>46</v>
      </c>
      <c r="K30" s="20" t="s">
        <v>46</v>
      </c>
      <c r="L30" s="21" t="s">
        <v>46</v>
      </c>
      <c r="M30" s="22" t="s">
        <v>46</v>
      </c>
      <c r="N30" s="23" t="s">
        <v>46</v>
      </c>
      <c r="O30" s="24" t="s">
        <v>46</v>
      </c>
      <c r="P30" s="25" t="s">
        <v>46</v>
      </c>
      <c r="Q30" s="26" t="s">
        <v>46</v>
      </c>
      <c r="R30" s="27" t="s">
        <v>46</v>
      </c>
      <c r="S30" s="139" t="s">
        <v>46</v>
      </c>
    </row>
    <row r="31" spans="1:19" ht="36.950000000000003" customHeight="1">
      <c r="A31" s="141">
        <v>83</v>
      </c>
      <c r="B31" s="140" t="s">
        <v>47</v>
      </c>
      <c r="C31" s="12" t="s">
        <v>47</v>
      </c>
      <c r="D31" s="13" t="s">
        <v>47</v>
      </c>
      <c r="E31" s="14" t="s">
        <v>47</v>
      </c>
      <c r="F31" s="15" t="s">
        <v>47</v>
      </c>
      <c r="G31" s="16" t="s">
        <v>47</v>
      </c>
      <c r="H31" s="17" t="s">
        <v>47</v>
      </c>
      <c r="I31" s="18" t="s">
        <v>47</v>
      </c>
      <c r="J31" s="19" t="s">
        <v>47</v>
      </c>
      <c r="K31" s="20" t="s">
        <v>47</v>
      </c>
      <c r="L31" s="21" t="s">
        <v>47</v>
      </c>
      <c r="M31" s="22" t="s">
        <v>47</v>
      </c>
      <c r="N31" s="23" t="s">
        <v>47</v>
      </c>
      <c r="O31" s="24" t="s">
        <v>47</v>
      </c>
      <c r="P31" s="25" t="s">
        <v>47</v>
      </c>
      <c r="Q31" s="26" t="s">
        <v>47</v>
      </c>
      <c r="R31" s="27" t="s">
        <v>47</v>
      </c>
      <c r="S31" s="139" t="s">
        <v>47</v>
      </c>
    </row>
    <row r="32" spans="1:19" ht="36.950000000000003" customHeight="1">
      <c r="A32" s="141">
        <v>84</v>
      </c>
      <c r="B32" s="140" t="s">
        <v>48</v>
      </c>
      <c r="C32" s="12" t="s">
        <v>48</v>
      </c>
      <c r="D32" s="13" t="s">
        <v>48</v>
      </c>
      <c r="E32" s="14" t="s">
        <v>48</v>
      </c>
      <c r="F32" s="15" t="s">
        <v>48</v>
      </c>
      <c r="G32" s="16" t="s">
        <v>48</v>
      </c>
      <c r="H32" s="17" t="s">
        <v>48</v>
      </c>
      <c r="I32" s="18" t="s">
        <v>48</v>
      </c>
      <c r="J32" s="19" t="s">
        <v>48</v>
      </c>
      <c r="K32" s="20" t="s">
        <v>48</v>
      </c>
      <c r="L32" s="21" t="s">
        <v>48</v>
      </c>
      <c r="M32" s="22" t="s">
        <v>48</v>
      </c>
      <c r="N32" s="23" t="s">
        <v>48</v>
      </c>
      <c r="O32" s="24" t="s">
        <v>48</v>
      </c>
      <c r="P32" s="25" t="s">
        <v>48</v>
      </c>
      <c r="Q32" s="26" t="s">
        <v>48</v>
      </c>
      <c r="R32" s="27" t="s">
        <v>48</v>
      </c>
      <c r="S32" s="139" t="s">
        <v>48</v>
      </c>
    </row>
    <row r="33" spans="1:19" ht="36.950000000000003" customHeight="1">
      <c r="A33" s="141">
        <v>85</v>
      </c>
      <c r="B33" s="140" t="s">
        <v>49</v>
      </c>
      <c r="C33" s="12" t="s">
        <v>49</v>
      </c>
      <c r="D33" s="13" t="s">
        <v>49</v>
      </c>
      <c r="E33" s="14" t="s">
        <v>49</v>
      </c>
      <c r="F33" s="15" t="s">
        <v>49</v>
      </c>
      <c r="G33" s="16" t="s">
        <v>49</v>
      </c>
      <c r="H33" s="17" t="s">
        <v>49</v>
      </c>
      <c r="I33" s="18" t="s">
        <v>49</v>
      </c>
      <c r="J33" s="19" t="s">
        <v>49</v>
      </c>
      <c r="K33" s="20" t="s">
        <v>49</v>
      </c>
      <c r="L33" s="21" t="s">
        <v>49</v>
      </c>
      <c r="M33" s="22" t="s">
        <v>49</v>
      </c>
      <c r="N33" s="23" t="s">
        <v>49</v>
      </c>
      <c r="O33" s="24" t="s">
        <v>49</v>
      </c>
      <c r="P33" s="25" t="s">
        <v>49</v>
      </c>
      <c r="Q33" s="26" t="s">
        <v>49</v>
      </c>
      <c r="R33" s="27" t="s">
        <v>49</v>
      </c>
      <c r="S33" s="139" t="s">
        <v>49</v>
      </c>
    </row>
    <row r="34" spans="1:19" ht="36.950000000000003" customHeight="1">
      <c r="A34" s="141">
        <v>86</v>
      </c>
      <c r="B34" s="140" t="s">
        <v>50</v>
      </c>
      <c r="C34" s="12" t="s">
        <v>50</v>
      </c>
      <c r="D34" s="13" t="s">
        <v>50</v>
      </c>
      <c r="E34" s="14" t="s">
        <v>50</v>
      </c>
      <c r="F34" s="15" t="s">
        <v>50</v>
      </c>
      <c r="G34" s="16" t="s">
        <v>50</v>
      </c>
      <c r="H34" s="17" t="s">
        <v>50</v>
      </c>
      <c r="I34" s="18" t="s">
        <v>50</v>
      </c>
      <c r="J34" s="19" t="s">
        <v>50</v>
      </c>
      <c r="K34" s="20" t="s">
        <v>50</v>
      </c>
      <c r="L34" s="21" t="s">
        <v>50</v>
      </c>
      <c r="M34" s="22" t="s">
        <v>50</v>
      </c>
      <c r="N34" s="23" t="s">
        <v>50</v>
      </c>
      <c r="O34" s="24" t="s">
        <v>50</v>
      </c>
      <c r="P34" s="25" t="s">
        <v>50</v>
      </c>
      <c r="Q34" s="26" t="s">
        <v>50</v>
      </c>
      <c r="R34" s="27" t="s">
        <v>50</v>
      </c>
      <c r="S34" s="139" t="s">
        <v>50</v>
      </c>
    </row>
    <row r="35" spans="1:19" ht="36.950000000000003" customHeight="1">
      <c r="A35" s="141">
        <v>87</v>
      </c>
      <c r="B35" s="140" t="s">
        <v>51</v>
      </c>
      <c r="C35" s="12" t="s">
        <v>51</v>
      </c>
      <c r="D35" s="13" t="s">
        <v>51</v>
      </c>
      <c r="E35" s="14" t="s">
        <v>51</v>
      </c>
      <c r="F35" s="15" t="s">
        <v>51</v>
      </c>
      <c r="G35" s="16" t="s">
        <v>51</v>
      </c>
      <c r="H35" s="17" t="s">
        <v>51</v>
      </c>
      <c r="I35" s="18" t="s">
        <v>51</v>
      </c>
      <c r="J35" s="19" t="s">
        <v>51</v>
      </c>
      <c r="K35" s="20" t="s">
        <v>51</v>
      </c>
      <c r="L35" s="21" t="s">
        <v>51</v>
      </c>
      <c r="M35" s="22" t="s">
        <v>51</v>
      </c>
      <c r="N35" s="23" t="s">
        <v>51</v>
      </c>
      <c r="O35" s="24" t="s">
        <v>51</v>
      </c>
      <c r="P35" s="25" t="s">
        <v>51</v>
      </c>
      <c r="Q35" s="26" t="s">
        <v>51</v>
      </c>
      <c r="R35" s="27" t="s">
        <v>51</v>
      </c>
      <c r="S35" s="139" t="s">
        <v>51</v>
      </c>
    </row>
    <row r="36" spans="1:19" ht="15.95" customHeight="1">
      <c r="A36" s="152"/>
      <c r="B36" s="153"/>
      <c r="C36" s="154"/>
      <c r="D36" s="155"/>
      <c r="E36" s="156"/>
      <c r="F36" s="157"/>
      <c r="G36" s="158"/>
      <c r="H36" s="159"/>
      <c r="I36" s="160"/>
      <c r="J36" s="161"/>
      <c r="K36" s="162"/>
      <c r="L36" s="163"/>
      <c r="M36" s="164"/>
      <c r="N36" s="165"/>
      <c r="O36" s="166"/>
      <c r="P36" s="167"/>
      <c r="Q36" s="171"/>
      <c r="R36" s="171" t="s">
        <v>144</v>
      </c>
      <c r="S36" s="168"/>
    </row>
    <row r="37" spans="1:19" ht="36.950000000000003" customHeight="1">
      <c r="A37" s="149">
        <v>88</v>
      </c>
      <c r="B37" s="140" t="s">
        <v>52</v>
      </c>
      <c r="C37" s="12" t="s">
        <v>52</v>
      </c>
      <c r="D37" s="13" t="s">
        <v>52</v>
      </c>
      <c r="E37" s="14" t="s">
        <v>52</v>
      </c>
      <c r="F37" s="15" t="s">
        <v>52</v>
      </c>
      <c r="G37" s="16" t="s">
        <v>52</v>
      </c>
      <c r="H37" s="17" t="s">
        <v>52</v>
      </c>
      <c r="I37" s="18" t="s">
        <v>52</v>
      </c>
      <c r="J37" s="19" t="s">
        <v>52</v>
      </c>
      <c r="K37" s="20" t="s">
        <v>52</v>
      </c>
      <c r="L37" s="21" t="s">
        <v>52</v>
      </c>
      <c r="M37" s="22" t="s">
        <v>52</v>
      </c>
      <c r="N37" s="23" t="s">
        <v>52</v>
      </c>
      <c r="O37" s="150" t="s">
        <v>52</v>
      </c>
      <c r="P37" s="25" t="s">
        <v>52</v>
      </c>
      <c r="Q37" s="151" t="s">
        <v>52</v>
      </c>
      <c r="R37" s="27" t="s">
        <v>52</v>
      </c>
      <c r="S37" s="139" t="s">
        <v>52</v>
      </c>
    </row>
    <row r="38" spans="1:19" ht="36.950000000000003" customHeight="1">
      <c r="A38" s="141">
        <v>89</v>
      </c>
      <c r="B38" s="140" t="s">
        <v>53</v>
      </c>
      <c r="C38" s="12" t="s">
        <v>53</v>
      </c>
      <c r="D38" s="13" t="s">
        <v>53</v>
      </c>
      <c r="E38" s="14" t="s">
        <v>53</v>
      </c>
      <c r="F38" s="15" t="s">
        <v>53</v>
      </c>
      <c r="G38" s="16" t="s">
        <v>53</v>
      </c>
      <c r="H38" s="17" t="s">
        <v>53</v>
      </c>
      <c r="I38" s="18" t="s">
        <v>53</v>
      </c>
      <c r="J38" s="19" t="s">
        <v>53</v>
      </c>
      <c r="K38" s="20" t="s">
        <v>53</v>
      </c>
      <c r="L38" s="21" t="s">
        <v>53</v>
      </c>
      <c r="M38" s="22" t="s">
        <v>53</v>
      </c>
      <c r="N38" s="23" t="s">
        <v>53</v>
      </c>
      <c r="O38" s="24" t="s">
        <v>53</v>
      </c>
      <c r="P38" s="25" t="s">
        <v>53</v>
      </c>
      <c r="Q38" s="26" t="s">
        <v>53</v>
      </c>
      <c r="R38" s="27" t="s">
        <v>53</v>
      </c>
      <c r="S38" s="139" t="s">
        <v>53</v>
      </c>
    </row>
    <row r="39" spans="1:19" ht="36.950000000000003" customHeight="1">
      <c r="A39" s="141">
        <v>90</v>
      </c>
      <c r="B39" s="140" t="s">
        <v>54</v>
      </c>
      <c r="C39" s="12" t="s">
        <v>54</v>
      </c>
      <c r="D39" s="13" t="s">
        <v>54</v>
      </c>
      <c r="E39" s="14" t="s">
        <v>54</v>
      </c>
      <c r="F39" s="15" t="s">
        <v>54</v>
      </c>
      <c r="G39" s="16" t="s">
        <v>54</v>
      </c>
      <c r="H39" s="17" t="s">
        <v>54</v>
      </c>
      <c r="I39" s="18" t="s">
        <v>54</v>
      </c>
      <c r="J39" s="19" t="s">
        <v>54</v>
      </c>
      <c r="K39" s="20" t="s">
        <v>54</v>
      </c>
      <c r="L39" s="21" t="s">
        <v>54</v>
      </c>
      <c r="M39" s="22" t="s">
        <v>54</v>
      </c>
      <c r="N39" s="23" t="s">
        <v>54</v>
      </c>
      <c r="O39" s="24" t="s">
        <v>54</v>
      </c>
      <c r="P39" s="25" t="s">
        <v>54</v>
      </c>
      <c r="Q39" s="26" t="s">
        <v>54</v>
      </c>
      <c r="R39" s="27" t="s">
        <v>54</v>
      </c>
      <c r="S39" s="139" t="s">
        <v>54</v>
      </c>
    </row>
    <row r="40" spans="1:19" ht="36.950000000000003" customHeight="1">
      <c r="A40" s="141">
        <v>97</v>
      </c>
      <c r="B40" s="140" t="s">
        <v>55</v>
      </c>
      <c r="C40" s="12" t="s">
        <v>55</v>
      </c>
      <c r="D40" s="13" t="s">
        <v>55</v>
      </c>
      <c r="E40" s="14" t="s">
        <v>55</v>
      </c>
      <c r="F40" s="15" t="s">
        <v>55</v>
      </c>
      <c r="G40" s="16" t="s">
        <v>55</v>
      </c>
      <c r="H40" s="17" t="s">
        <v>55</v>
      </c>
      <c r="I40" s="18" t="s">
        <v>55</v>
      </c>
      <c r="J40" s="19" t="s">
        <v>55</v>
      </c>
      <c r="K40" s="20" t="s">
        <v>55</v>
      </c>
      <c r="L40" s="21" t="s">
        <v>55</v>
      </c>
      <c r="M40" s="22" t="s">
        <v>55</v>
      </c>
      <c r="N40" s="23" t="s">
        <v>55</v>
      </c>
      <c r="O40" s="24" t="s">
        <v>55</v>
      </c>
      <c r="P40" s="25" t="s">
        <v>55</v>
      </c>
      <c r="Q40" s="26" t="s">
        <v>55</v>
      </c>
      <c r="R40" s="27" t="s">
        <v>55</v>
      </c>
      <c r="S40" s="139" t="s">
        <v>55</v>
      </c>
    </row>
    <row r="41" spans="1:19" ht="36.950000000000003" customHeight="1">
      <c r="A41" s="141">
        <v>98</v>
      </c>
      <c r="B41" s="140" t="s">
        <v>56</v>
      </c>
      <c r="C41" s="12" t="s">
        <v>56</v>
      </c>
      <c r="D41" s="13" t="s">
        <v>56</v>
      </c>
      <c r="E41" s="14" t="s">
        <v>56</v>
      </c>
      <c r="F41" s="15" t="s">
        <v>56</v>
      </c>
      <c r="G41" s="16" t="s">
        <v>56</v>
      </c>
      <c r="H41" s="17" t="s">
        <v>56</v>
      </c>
      <c r="I41" s="18" t="s">
        <v>56</v>
      </c>
      <c r="J41" s="19" t="s">
        <v>56</v>
      </c>
      <c r="K41" s="20" t="s">
        <v>56</v>
      </c>
      <c r="L41" s="21" t="s">
        <v>56</v>
      </c>
      <c r="M41" s="22" t="s">
        <v>56</v>
      </c>
      <c r="N41" s="23" t="s">
        <v>56</v>
      </c>
      <c r="O41" s="24" t="s">
        <v>56</v>
      </c>
      <c r="P41" s="25" t="s">
        <v>56</v>
      </c>
      <c r="Q41" s="26" t="s">
        <v>56</v>
      </c>
      <c r="R41" s="27" t="s">
        <v>56</v>
      </c>
      <c r="S41" s="139" t="s">
        <v>56</v>
      </c>
    </row>
    <row r="42" spans="1:19" ht="36.950000000000003" customHeight="1">
      <c r="A42" s="141">
        <v>99</v>
      </c>
      <c r="B42" s="140" t="s">
        <v>57</v>
      </c>
      <c r="C42" s="12" t="s">
        <v>57</v>
      </c>
      <c r="D42" s="13" t="s">
        <v>57</v>
      </c>
      <c r="E42" s="14" t="s">
        <v>57</v>
      </c>
      <c r="F42" s="15" t="s">
        <v>57</v>
      </c>
      <c r="G42" s="16" t="s">
        <v>57</v>
      </c>
      <c r="H42" s="17" t="s">
        <v>57</v>
      </c>
      <c r="I42" s="18" t="s">
        <v>57</v>
      </c>
      <c r="J42" s="19" t="s">
        <v>57</v>
      </c>
      <c r="K42" s="20" t="s">
        <v>57</v>
      </c>
      <c r="L42" s="21" t="s">
        <v>57</v>
      </c>
      <c r="M42" s="22" t="s">
        <v>57</v>
      </c>
      <c r="N42" s="23" t="s">
        <v>57</v>
      </c>
      <c r="O42" s="24" t="s">
        <v>57</v>
      </c>
      <c r="P42" s="25" t="s">
        <v>57</v>
      </c>
      <c r="Q42" s="26" t="s">
        <v>57</v>
      </c>
      <c r="R42" s="27" t="s">
        <v>57</v>
      </c>
      <c r="S42" s="139" t="s">
        <v>57</v>
      </c>
    </row>
    <row r="43" spans="1:19" ht="36.950000000000003" customHeight="1">
      <c r="A43" s="141">
        <v>100</v>
      </c>
      <c r="B43" s="140" t="s">
        <v>58</v>
      </c>
      <c r="C43" s="12" t="s">
        <v>58</v>
      </c>
      <c r="D43" s="13" t="s">
        <v>58</v>
      </c>
      <c r="E43" s="14" t="s">
        <v>58</v>
      </c>
      <c r="F43" s="15" t="s">
        <v>58</v>
      </c>
      <c r="G43" s="16" t="s">
        <v>58</v>
      </c>
      <c r="H43" s="17" t="s">
        <v>58</v>
      </c>
      <c r="I43" s="18" t="s">
        <v>58</v>
      </c>
      <c r="J43" s="19" t="s">
        <v>58</v>
      </c>
      <c r="K43" s="20" t="s">
        <v>58</v>
      </c>
      <c r="L43" s="21" t="s">
        <v>58</v>
      </c>
      <c r="M43" s="22" t="s">
        <v>58</v>
      </c>
      <c r="N43" s="23" t="s">
        <v>58</v>
      </c>
      <c r="O43" s="24" t="s">
        <v>58</v>
      </c>
      <c r="P43" s="25" t="s">
        <v>58</v>
      </c>
      <c r="Q43" s="26" t="s">
        <v>58</v>
      </c>
      <c r="R43" s="27" t="s">
        <v>58</v>
      </c>
      <c r="S43" s="139" t="s">
        <v>58</v>
      </c>
    </row>
    <row r="44" spans="1:19" ht="36.950000000000003" customHeight="1">
      <c r="A44" s="141">
        <v>101</v>
      </c>
      <c r="B44" s="140" t="s">
        <v>59</v>
      </c>
      <c r="C44" s="12" t="s">
        <v>59</v>
      </c>
      <c r="D44" s="13" t="s">
        <v>59</v>
      </c>
      <c r="E44" s="14" t="s">
        <v>59</v>
      </c>
      <c r="F44" s="15" t="s">
        <v>59</v>
      </c>
      <c r="G44" s="16" t="s">
        <v>59</v>
      </c>
      <c r="H44" s="17" t="s">
        <v>59</v>
      </c>
      <c r="I44" s="18" t="s">
        <v>59</v>
      </c>
      <c r="J44" s="19" t="s">
        <v>59</v>
      </c>
      <c r="K44" s="20" t="s">
        <v>59</v>
      </c>
      <c r="L44" s="21" t="s">
        <v>59</v>
      </c>
      <c r="M44" s="22" t="s">
        <v>59</v>
      </c>
      <c r="N44" s="23" t="s">
        <v>59</v>
      </c>
      <c r="O44" s="24" t="s">
        <v>59</v>
      </c>
      <c r="P44" s="25" t="s">
        <v>59</v>
      </c>
      <c r="Q44" s="26" t="s">
        <v>59</v>
      </c>
      <c r="R44" s="27" t="s">
        <v>59</v>
      </c>
      <c r="S44" s="139" t="s">
        <v>59</v>
      </c>
    </row>
    <row r="45" spans="1:19" ht="36.950000000000003" customHeight="1">
      <c r="A45" s="141">
        <v>102</v>
      </c>
      <c r="B45" s="140" t="s">
        <v>60</v>
      </c>
      <c r="C45" s="12" t="s">
        <v>60</v>
      </c>
      <c r="D45" s="13" t="s">
        <v>60</v>
      </c>
      <c r="E45" s="14" t="s">
        <v>60</v>
      </c>
      <c r="F45" s="15" t="s">
        <v>60</v>
      </c>
      <c r="G45" s="16" t="s">
        <v>60</v>
      </c>
      <c r="H45" s="17" t="s">
        <v>60</v>
      </c>
      <c r="I45" s="18" t="s">
        <v>60</v>
      </c>
      <c r="J45" s="19" t="s">
        <v>60</v>
      </c>
      <c r="K45" s="20" t="s">
        <v>60</v>
      </c>
      <c r="L45" s="21" t="s">
        <v>60</v>
      </c>
      <c r="M45" s="22" t="s">
        <v>60</v>
      </c>
      <c r="N45" s="23" t="s">
        <v>60</v>
      </c>
      <c r="O45" s="24" t="s">
        <v>60</v>
      </c>
      <c r="P45" s="25" t="s">
        <v>60</v>
      </c>
      <c r="Q45" s="26" t="s">
        <v>60</v>
      </c>
      <c r="R45" s="27" t="s">
        <v>60</v>
      </c>
      <c r="S45" s="139" t="s">
        <v>60</v>
      </c>
    </row>
    <row r="46" spans="1:19" ht="36.950000000000003" customHeight="1">
      <c r="A46" s="141">
        <v>103</v>
      </c>
      <c r="B46" s="140" t="s">
        <v>61</v>
      </c>
      <c r="C46" s="12" t="s">
        <v>61</v>
      </c>
      <c r="D46" s="13" t="s">
        <v>61</v>
      </c>
      <c r="E46" s="14" t="s">
        <v>61</v>
      </c>
      <c r="F46" s="15" t="s">
        <v>61</v>
      </c>
      <c r="G46" s="16" t="s">
        <v>61</v>
      </c>
      <c r="H46" s="17" t="s">
        <v>61</v>
      </c>
      <c r="I46" s="18" t="s">
        <v>61</v>
      </c>
      <c r="J46" s="19" t="s">
        <v>61</v>
      </c>
      <c r="K46" s="20" t="s">
        <v>61</v>
      </c>
      <c r="L46" s="21" t="s">
        <v>61</v>
      </c>
      <c r="M46" s="22" t="s">
        <v>61</v>
      </c>
      <c r="N46" s="23" t="s">
        <v>61</v>
      </c>
      <c r="O46" s="24" t="s">
        <v>61</v>
      </c>
      <c r="P46" s="25" t="s">
        <v>61</v>
      </c>
      <c r="Q46" s="26" t="s">
        <v>61</v>
      </c>
      <c r="R46" s="27" t="s">
        <v>61</v>
      </c>
      <c r="S46" s="139" t="s">
        <v>61</v>
      </c>
    </row>
    <row r="47" spans="1:19" ht="36.950000000000003" customHeight="1">
      <c r="A47" s="141">
        <v>104</v>
      </c>
      <c r="B47" s="140" t="s">
        <v>62</v>
      </c>
      <c r="C47" s="12" t="s">
        <v>62</v>
      </c>
      <c r="D47" s="13" t="s">
        <v>62</v>
      </c>
      <c r="E47" s="14" t="s">
        <v>62</v>
      </c>
      <c r="F47" s="15" t="s">
        <v>62</v>
      </c>
      <c r="G47" s="16" t="s">
        <v>62</v>
      </c>
      <c r="H47" s="17" t="s">
        <v>62</v>
      </c>
      <c r="I47" s="18" t="s">
        <v>62</v>
      </c>
      <c r="J47" s="19" t="s">
        <v>62</v>
      </c>
      <c r="K47" s="20" t="s">
        <v>62</v>
      </c>
      <c r="L47" s="21" t="s">
        <v>62</v>
      </c>
      <c r="M47" s="22" t="s">
        <v>62</v>
      </c>
      <c r="N47" s="23" t="s">
        <v>62</v>
      </c>
      <c r="O47" s="24" t="s">
        <v>62</v>
      </c>
      <c r="P47" s="25" t="s">
        <v>62</v>
      </c>
      <c r="Q47" s="26" t="s">
        <v>62</v>
      </c>
      <c r="R47" s="27" t="s">
        <v>62</v>
      </c>
      <c r="S47" s="139" t="s">
        <v>62</v>
      </c>
    </row>
    <row r="48" spans="1:19" ht="36.950000000000003" customHeight="1">
      <c r="A48" s="141">
        <v>105</v>
      </c>
      <c r="B48" s="140" t="s">
        <v>63</v>
      </c>
      <c r="C48" s="12" t="s">
        <v>63</v>
      </c>
      <c r="D48" s="13" t="s">
        <v>63</v>
      </c>
      <c r="E48" s="14" t="s">
        <v>63</v>
      </c>
      <c r="F48" s="15" t="s">
        <v>63</v>
      </c>
      <c r="G48" s="16" t="s">
        <v>63</v>
      </c>
      <c r="H48" s="17" t="s">
        <v>63</v>
      </c>
      <c r="I48" s="18" t="s">
        <v>63</v>
      </c>
      <c r="J48" s="19" t="s">
        <v>63</v>
      </c>
      <c r="K48" s="20" t="s">
        <v>63</v>
      </c>
      <c r="L48" s="21" t="s">
        <v>63</v>
      </c>
      <c r="M48" s="22" t="s">
        <v>63</v>
      </c>
      <c r="N48" s="23" t="s">
        <v>63</v>
      </c>
      <c r="O48" s="24" t="s">
        <v>63</v>
      </c>
      <c r="P48" s="25" t="s">
        <v>63</v>
      </c>
      <c r="Q48" s="26" t="s">
        <v>63</v>
      </c>
      <c r="R48" s="27" t="s">
        <v>63</v>
      </c>
      <c r="S48" s="139" t="s">
        <v>63</v>
      </c>
    </row>
    <row r="49" spans="1:19" ht="36.950000000000003" customHeight="1">
      <c r="A49" s="141">
        <v>106</v>
      </c>
      <c r="B49" s="140" t="s">
        <v>64</v>
      </c>
      <c r="C49" s="12" t="s">
        <v>64</v>
      </c>
      <c r="D49" s="13" t="s">
        <v>64</v>
      </c>
      <c r="E49" s="14" t="s">
        <v>64</v>
      </c>
      <c r="F49" s="15" t="s">
        <v>64</v>
      </c>
      <c r="G49" s="16" t="s">
        <v>64</v>
      </c>
      <c r="H49" s="17" t="s">
        <v>64</v>
      </c>
      <c r="I49" s="18" t="s">
        <v>64</v>
      </c>
      <c r="J49" s="19" t="s">
        <v>64</v>
      </c>
      <c r="K49" s="20" t="s">
        <v>64</v>
      </c>
      <c r="L49" s="21" t="s">
        <v>64</v>
      </c>
      <c r="M49" s="22" t="s">
        <v>64</v>
      </c>
      <c r="N49" s="23" t="s">
        <v>64</v>
      </c>
      <c r="O49" s="24" t="s">
        <v>64</v>
      </c>
      <c r="P49" s="25" t="s">
        <v>64</v>
      </c>
      <c r="Q49" s="26" t="s">
        <v>64</v>
      </c>
      <c r="R49" s="27" t="s">
        <v>64</v>
      </c>
      <c r="S49" s="139" t="s">
        <v>64</v>
      </c>
    </row>
    <row r="50" spans="1:19" ht="36.950000000000003" customHeight="1">
      <c r="A50" s="141">
        <v>107</v>
      </c>
      <c r="B50" s="140" t="s">
        <v>65</v>
      </c>
      <c r="C50" s="12" t="s">
        <v>65</v>
      </c>
      <c r="D50" s="13" t="s">
        <v>65</v>
      </c>
      <c r="E50" s="14" t="s">
        <v>65</v>
      </c>
      <c r="F50" s="15" t="s">
        <v>65</v>
      </c>
      <c r="G50" s="16" t="s">
        <v>65</v>
      </c>
      <c r="H50" s="17" t="s">
        <v>65</v>
      </c>
      <c r="I50" s="18" t="s">
        <v>65</v>
      </c>
      <c r="J50" s="19" t="s">
        <v>65</v>
      </c>
      <c r="K50" s="20" t="s">
        <v>65</v>
      </c>
      <c r="L50" s="21" t="s">
        <v>65</v>
      </c>
      <c r="M50" s="22" t="s">
        <v>65</v>
      </c>
      <c r="N50" s="23" t="s">
        <v>65</v>
      </c>
      <c r="O50" s="24" t="s">
        <v>65</v>
      </c>
      <c r="P50" s="25" t="s">
        <v>65</v>
      </c>
      <c r="Q50" s="26" t="s">
        <v>65</v>
      </c>
      <c r="R50" s="27" t="s">
        <v>65</v>
      </c>
      <c r="S50" s="139" t="s">
        <v>65</v>
      </c>
    </row>
    <row r="51" spans="1:19" ht="36.950000000000003" customHeight="1">
      <c r="A51" s="141">
        <v>108</v>
      </c>
      <c r="B51" s="140" t="s">
        <v>66</v>
      </c>
      <c r="C51" s="12" t="s">
        <v>66</v>
      </c>
      <c r="D51" s="13" t="s">
        <v>66</v>
      </c>
      <c r="E51" s="14" t="s">
        <v>66</v>
      </c>
      <c r="F51" s="15" t="s">
        <v>66</v>
      </c>
      <c r="G51" s="16" t="s">
        <v>66</v>
      </c>
      <c r="H51" s="17" t="s">
        <v>66</v>
      </c>
      <c r="I51" s="18" t="s">
        <v>66</v>
      </c>
      <c r="J51" s="19" t="s">
        <v>66</v>
      </c>
      <c r="K51" s="20" t="s">
        <v>66</v>
      </c>
      <c r="L51" s="21" t="s">
        <v>66</v>
      </c>
      <c r="M51" s="22" t="s">
        <v>66</v>
      </c>
      <c r="N51" s="23" t="s">
        <v>66</v>
      </c>
      <c r="O51" s="24" t="s">
        <v>66</v>
      </c>
      <c r="P51" s="25" t="s">
        <v>66</v>
      </c>
      <c r="Q51" s="26" t="s">
        <v>66</v>
      </c>
      <c r="R51" s="27" t="s">
        <v>66</v>
      </c>
      <c r="S51" s="139" t="s">
        <v>66</v>
      </c>
    </row>
    <row r="52" spans="1:19" ht="36.950000000000003" customHeight="1">
      <c r="A52" s="141">
        <v>109</v>
      </c>
      <c r="B52" s="140" t="s">
        <v>67</v>
      </c>
      <c r="C52" s="12" t="s">
        <v>67</v>
      </c>
      <c r="D52" s="13" t="s">
        <v>67</v>
      </c>
      <c r="E52" s="14" t="s">
        <v>67</v>
      </c>
      <c r="F52" s="15" t="s">
        <v>67</v>
      </c>
      <c r="G52" s="16" t="s">
        <v>67</v>
      </c>
      <c r="H52" s="17" t="s">
        <v>67</v>
      </c>
      <c r="I52" s="18" t="s">
        <v>67</v>
      </c>
      <c r="J52" s="19" t="s">
        <v>67</v>
      </c>
      <c r="K52" s="20" t="s">
        <v>67</v>
      </c>
      <c r="L52" s="21" t="s">
        <v>67</v>
      </c>
      <c r="M52" s="22" t="s">
        <v>67</v>
      </c>
      <c r="N52" s="23" t="s">
        <v>67</v>
      </c>
      <c r="O52" s="24" t="s">
        <v>67</v>
      </c>
      <c r="P52" s="25" t="s">
        <v>67</v>
      </c>
      <c r="Q52" s="26" t="s">
        <v>67</v>
      </c>
      <c r="R52" s="27" t="s">
        <v>67</v>
      </c>
      <c r="S52" s="139" t="s">
        <v>67</v>
      </c>
    </row>
    <row r="53" spans="1:19" ht="36.950000000000003" customHeight="1">
      <c r="A53" s="141">
        <v>110</v>
      </c>
      <c r="B53" s="140" t="s">
        <v>68</v>
      </c>
      <c r="C53" s="12" t="s">
        <v>68</v>
      </c>
      <c r="D53" s="13" t="s">
        <v>68</v>
      </c>
      <c r="E53" s="14" t="s">
        <v>68</v>
      </c>
      <c r="F53" s="15" t="s">
        <v>68</v>
      </c>
      <c r="G53" s="16" t="s">
        <v>68</v>
      </c>
      <c r="H53" s="17" t="s">
        <v>68</v>
      </c>
      <c r="I53" s="18" t="s">
        <v>68</v>
      </c>
      <c r="J53" s="19" t="s">
        <v>68</v>
      </c>
      <c r="K53" s="20" t="s">
        <v>68</v>
      </c>
      <c r="L53" s="21" t="s">
        <v>68</v>
      </c>
      <c r="M53" s="22" t="s">
        <v>68</v>
      </c>
      <c r="N53" s="23" t="s">
        <v>68</v>
      </c>
      <c r="O53" s="24" t="s">
        <v>68</v>
      </c>
      <c r="P53" s="25" t="s">
        <v>68</v>
      </c>
      <c r="Q53" s="26" t="s">
        <v>68</v>
      </c>
      <c r="R53" s="27" t="s">
        <v>68</v>
      </c>
      <c r="S53" s="139" t="s">
        <v>68</v>
      </c>
    </row>
    <row r="54" spans="1:19" ht="36.950000000000003" customHeight="1">
      <c r="A54" s="141">
        <v>111</v>
      </c>
      <c r="B54" s="140" t="s">
        <v>69</v>
      </c>
      <c r="C54" s="12" t="s">
        <v>69</v>
      </c>
      <c r="D54" s="13" t="s">
        <v>69</v>
      </c>
      <c r="E54" s="14" t="s">
        <v>69</v>
      </c>
      <c r="F54" s="15" t="s">
        <v>69</v>
      </c>
      <c r="G54" s="16" t="s">
        <v>69</v>
      </c>
      <c r="H54" s="17" t="s">
        <v>69</v>
      </c>
      <c r="I54" s="18" t="s">
        <v>69</v>
      </c>
      <c r="J54" s="19" t="s">
        <v>69</v>
      </c>
      <c r="K54" s="20" t="s">
        <v>69</v>
      </c>
      <c r="L54" s="21" t="s">
        <v>69</v>
      </c>
      <c r="M54" s="22" t="s">
        <v>69</v>
      </c>
      <c r="N54" s="23" t="s">
        <v>69</v>
      </c>
      <c r="O54" s="24" t="s">
        <v>69</v>
      </c>
      <c r="P54" s="25" t="s">
        <v>69</v>
      </c>
      <c r="Q54" s="26" t="s">
        <v>69</v>
      </c>
      <c r="R54" s="27" t="s">
        <v>69</v>
      </c>
      <c r="S54" s="139" t="s">
        <v>69</v>
      </c>
    </row>
    <row r="55" spans="1:19" ht="36.950000000000003" customHeight="1">
      <c r="A55" s="141">
        <v>112</v>
      </c>
      <c r="B55" s="140" t="s">
        <v>70</v>
      </c>
      <c r="C55" s="12" t="s">
        <v>70</v>
      </c>
      <c r="D55" s="13" t="s">
        <v>70</v>
      </c>
      <c r="E55" s="14" t="s">
        <v>70</v>
      </c>
      <c r="F55" s="15" t="s">
        <v>70</v>
      </c>
      <c r="G55" s="16" t="s">
        <v>70</v>
      </c>
      <c r="H55" s="17" t="s">
        <v>70</v>
      </c>
      <c r="I55" s="18" t="s">
        <v>70</v>
      </c>
      <c r="J55" s="19" t="s">
        <v>70</v>
      </c>
      <c r="K55" s="20" t="s">
        <v>70</v>
      </c>
      <c r="L55" s="21" t="s">
        <v>70</v>
      </c>
      <c r="M55" s="22" t="s">
        <v>70</v>
      </c>
      <c r="N55" s="23" t="s">
        <v>70</v>
      </c>
      <c r="O55" s="24" t="s">
        <v>70</v>
      </c>
      <c r="P55" s="25" t="s">
        <v>70</v>
      </c>
      <c r="Q55" s="26" t="s">
        <v>70</v>
      </c>
      <c r="R55" s="27" t="s">
        <v>70</v>
      </c>
      <c r="S55" s="139" t="s">
        <v>70</v>
      </c>
    </row>
    <row r="56" spans="1:19" ht="36.950000000000003" customHeight="1">
      <c r="A56" s="141">
        <v>113</v>
      </c>
      <c r="B56" s="140" t="s">
        <v>71</v>
      </c>
      <c r="C56" s="12" t="s">
        <v>71</v>
      </c>
      <c r="D56" s="13" t="s">
        <v>71</v>
      </c>
      <c r="E56" s="14" t="s">
        <v>71</v>
      </c>
      <c r="F56" s="15" t="s">
        <v>71</v>
      </c>
      <c r="G56" s="16" t="s">
        <v>71</v>
      </c>
      <c r="H56" s="17" t="s">
        <v>71</v>
      </c>
      <c r="I56" s="18" t="s">
        <v>71</v>
      </c>
      <c r="J56" s="19" t="s">
        <v>71</v>
      </c>
      <c r="K56" s="20" t="s">
        <v>71</v>
      </c>
      <c r="L56" s="21" t="s">
        <v>71</v>
      </c>
      <c r="M56" s="22" t="s">
        <v>71</v>
      </c>
      <c r="N56" s="23" t="s">
        <v>71</v>
      </c>
      <c r="O56" s="24" t="s">
        <v>71</v>
      </c>
      <c r="P56" s="25" t="s">
        <v>71</v>
      </c>
      <c r="Q56" s="26" t="s">
        <v>71</v>
      </c>
      <c r="R56" s="27" t="s">
        <v>71</v>
      </c>
      <c r="S56" s="139" t="s">
        <v>71</v>
      </c>
    </row>
    <row r="57" spans="1:19" ht="36.950000000000003" customHeight="1">
      <c r="A57" s="141">
        <v>114</v>
      </c>
      <c r="B57" s="140" t="s">
        <v>72</v>
      </c>
      <c r="C57" s="12" t="s">
        <v>72</v>
      </c>
      <c r="D57" s="13" t="s">
        <v>72</v>
      </c>
      <c r="E57" s="14" t="s">
        <v>72</v>
      </c>
      <c r="F57" s="15" t="s">
        <v>72</v>
      </c>
      <c r="G57" s="16" t="s">
        <v>72</v>
      </c>
      <c r="H57" s="17" t="s">
        <v>72</v>
      </c>
      <c r="I57" s="18" t="s">
        <v>72</v>
      </c>
      <c r="J57" s="19" t="s">
        <v>72</v>
      </c>
      <c r="K57" s="20" t="s">
        <v>72</v>
      </c>
      <c r="L57" s="21" t="s">
        <v>72</v>
      </c>
      <c r="M57" s="22" t="s">
        <v>72</v>
      </c>
      <c r="N57" s="23" t="s">
        <v>72</v>
      </c>
      <c r="O57" s="24" t="s">
        <v>72</v>
      </c>
      <c r="P57" s="25" t="s">
        <v>72</v>
      </c>
      <c r="Q57" s="26" t="s">
        <v>72</v>
      </c>
      <c r="R57" s="27" t="s">
        <v>72</v>
      </c>
      <c r="S57" s="139" t="s">
        <v>72</v>
      </c>
    </row>
    <row r="58" spans="1:19" ht="36.950000000000003" customHeight="1">
      <c r="A58" s="141">
        <v>115</v>
      </c>
      <c r="B58" s="140" t="s">
        <v>73</v>
      </c>
      <c r="C58" s="12" t="s">
        <v>73</v>
      </c>
      <c r="D58" s="13" t="s">
        <v>73</v>
      </c>
      <c r="E58" s="14" t="s">
        <v>73</v>
      </c>
      <c r="F58" s="15" t="s">
        <v>73</v>
      </c>
      <c r="G58" s="16" t="s">
        <v>73</v>
      </c>
      <c r="H58" s="17" t="s">
        <v>73</v>
      </c>
      <c r="I58" s="18" t="s">
        <v>73</v>
      </c>
      <c r="J58" s="19" t="s">
        <v>73</v>
      </c>
      <c r="K58" s="20" t="s">
        <v>73</v>
      </c>
      <c r="L58" s="21" t="s">
        <v>73</v>
      </c>
      <c r="M58" s="22" t="s">
        <v>73</v>
      </c>
      <c r="N58" s="23" t="s">
        <v>73</v>
      </c>
      <c r="O58" s="24" t="s">
        <v>73</v>
      </c>
      <c r="P58" s="25" t="s">
        <v>73</v>
      </c>
      <c r="Q58" s="26" t="s">
        <v>73</v>
      </c>
      <c r="R58" s="27" t="s">
        <v>73</v>
      </c>
      <c r="S58" s="139" t="s">
        <v>73</v>
      </c>
    </row>
    <row r="59" spans="1:19" ht="36.950000000000003" customHeight="1">
      <c r="A59" s="141">
        <v>116</v>
      </c>
      <c r="B59" s="140" t="s">
        <v>74</v>
      </c>
      <c r="C59" s="12" t="s">
        <v>74</v>
      </c>
      <c r="D59" s="13" t="s">
        <v>74</v>
      </c>
      <c r="E59" s="14" t="s">
        <v>74</v>
      </c>
      <c r="F59" s="15" t="s">
        <v>74</v>
      </c>
      <c r="G59" s="16" t="s">
        <v>74</v>
      </c>
      <c r="H59" s="17" t="s">
        <v>74</v>
      </c>
      <c r="I59" s="18" t="s">
        <v>74</v>
      </c>
      <c r="J59" s="19" t="s">
        <v>74</v>
      </c>
      <c r="K59" s="20" t="s">
        <v>74</v>
      </c>
      <c r="L59" s="21" t="s">
        <v>74</v>
      </c>
      <c r="M59" s="22" t="s">
        <v>74</v>
      </c>
      <c r="N59" s="23" t="s">
        <v>74</v>
      </c>
      <c r="O59" s="24" t="s">
        <v>74</v>
      </c>
      <c r="P59" s="25" t="s">
        <v>74</v>
      </c>
      <c r="Q59" s="26" t="s">
        <v>74</v>
      </c>
      <c r="R59" s="27" t="s">
        <v>74</v>
      </c>
      <c r="S59" s="139" t="s">
        <v>74</v>
      </c>
    </row>
    <row r="60" spans="1:19" ht="36.950000000000003" customHeight="1">
      <c r="A60" s="141">
        <v>117</v>
      </c>
      <c r="B60" s="140" t="s">
        <v>75</v>
      </c>
      <c r="C60" s="12" t="s">
        <v>75</v>
      </c>
      <c r="D60" s="13" t="s">
        <v>75</v>
      </c>
      <c r="E60" s="14" t="s">
        <v>75</v>
      </c>
      <c r="F60" s="15" t="s">
        <v>75</v>
      </c>
      <c r="G60" s="16" t="s">
        <v>75</v>
      </c>
      <c r="H60" s="17" t="s">
        <v>75</v>
      </c>
      <c r="I60" s="18" t="s">
        <v>75</v>
      </c>
      <c r="J60" s="19" t="s">
        <v>75</v>
      </c>
      <c r="K60" s="20" t="s">
        <v>75</v>
      </c>
      <c r="L60" s="21" t="s">
        <v>75</v>
      </c>
      <c r="M60" s="22" t="s">
        <v>75</v>
      </c>
      <c r="N60" s="23" t="s">
        <v>75</v>
      </c>
      <c r="O60" s="24" t="s">
        <v>75</v>
      </c>
      <c r="P60" s="25" t="s">
        <v>75</v>
      </c>
      <c r="Q60" s="26" t="s">
        <v>75</v>
      </c>
      <c r="R60" s="27" t="s">
        <v>75</v>
      </c>
      <c r="S60" s="139" t="s">
        <v>75</v>
      </c>
    </row>
    <row r="61" spans="1:19" ht="36.950000000000003" customHeight="1">
      <c r="A61" s="141">
        <v>118</v>
      </c>
      <c r="B61" s="140" t="s">
        <v>76</v>
      </c>
      <c r="C61" s="12" t="s">
        <v>76</v>
      </c>
      <c r="D61" s="13" t="s">
        <v>76</v>
      </c>
      <c r="E61" s="14" t="s">
        <v>76</v>
      </c>
      <c r="F61" s="15" t="s">
        <v>76</v>
      </c>
      <c r="G61" s="16" t="s">
        <v>76</v>
      </c>
      <c r="H61" s="17" t="s">
        <v>76</v>
      </c>
      <c r="I61" s="18" t="s">
        <v>76</v>
      </c>
      <c r="J61" s="19" t="s">
        <v>76</v>
      </c>
      <c r="K61" s="20" t="s">
        <v>76</v>
      </c>
      <c r="L61" s="21" t="s">
        <v>76</v>
      </c>
      <c r="M61" s="22" t="s">
        <v>76</v>
      </c>
      <c r="N61" s="23" t="s">
        <v>76</v>
      </c>
      <c r="O61" s="24" t="s">
        <v>76</v>
      </c>
      <c r="P61" s="25" t="s">
        <v>76</v>
      </c>
      <c r="Q61" s="26" t="s">
        <v>76</v>
      </c>
      <c r="R61" s="27" t="s">
        <v>76</v>
      </c>
      <c r="S61" s="139" t="s">
        <v>76</v>
      </c>
    </row>
    <row r="62" spans="1:19" ht="36.950000000000003" customHeight="1">
      <c r="A62" s="141">
        <v>119</v>
      </c>
      <c r="B62" s="140" t="s">
        <v>77</v>
      </c>
      <c r="C62" s="12" t="s">
        <v>77</v>
      </c>
      <c r="D62" s="13" t="s">
        <v>77</v>
      </c>
      <c r="E62" s="14" t="s">
        <v>77</v>
      </c>
      <c r="F62" s="15" t="s">
        <v>77</v>
      </c>
      <c r="G62" s="16" t="s">
        <v>77</v>
      </c>
      <c r="H62" s="17" t="s">
        <v>77</v>
      </c>
      <c r="I62" s="18" t="s">
        <v>77</v>
      </c>
      <c r="J62" s="19" t="s">
        <v>77</v>
      </c>
      <c r="K62" s="20" t="s">
        <v>77</v>
      </c>
      <c r="L62" s="21" t="s">
        <v>77</v>
      </c>
      <c r="M62" s="22" t="s">
        <v>77</v>
      </c>
      <c r="N62" s="23" t="s">
        <v>77</v>
      </c>
      <c r="O62" s="24" t="s">
        <v>77</v>
      </c>
      <c r="P62" s="25" t="s">
        <v>77</v>
      </c>
      <c r="Q62" s="26" t="s">
        <v>77</v>
      </c>
      <c r="R62" s="27" t="s">
        <v>77</v>
      </c>
      <c r="S62" s="139" t="s">
        <v>77</v>
      </c>
    </row>
    <row r="63" spans="1:19" ht="36.950000000000003" customHeight="1">
      <c r="A63" s="141">
        <v>120</v>
      </c>
      <c r="B63" s="140" t="s">
        <v>78</v>
      </c>
      <c r="C63" s="12" t="s">
        <v>78</v>
      </c>
      <c r="D63" s="13" t="s">
        <v>78</v>
      </c>
      <c r="E63" s="14" t="s">
        <v>78</v>
      </c>
      <c r="F63" s="15" t="s">
        <v>78</v>
      </c>
      <c r="G63" s="16" t="s">
        <v>78</v>
      </c>
      <c r="H63" s="17" t="s">
        <v>78</v>
      </c>
      <c r="I63" s="18" t="s">
        <v>78</v>
      </c>
      <c r="J63" s="19" t="s">
        <v>78</v>
      </c>
      <c r="K63" s="20" t="s">
        <v>78</v>
      </c>
      <c r="L63" s="21" t="s">
        <v>78</v>
      </c>
      <c r="M63" s="22" t="s">
        <v>78</v>
      </c>
      <c r="N63" s="23" t="s">
        <v>78</v>
      </c>
      <c r="O63" s="24" t="s">
        <v>78</v>
      </c>
      <c r="P63" s="25" t="s">
        <v>78</v>
      </c>
      <c r="Q63" s="26" t="s">
        <v>78</v>
      </c>
      <c r="R63" s="27" t="s">
        <v>78</v>
      </c>
      <c r="S63" s="139" t="s">
        <v>78</v>
      </c>
    </row>
    <row r="64" spans="1:19" ht="36.950000000000003" customHeight="1">
      <c r="A64" s="141">
        <v>121</v>
      </c>
      <c r="B64" s="140" t="s">
        <v>79</v>
      </c>
      <c r="C64" s="12" t="s">
        <v>79</v>
      </c>
      <c r="D64" s="13" t="s">
        <v>79</v>
      </c>
      <c r="E64" s="14" t="s">
        <v>79</v>
      </c>
      <c r="F64" s="15" t="s">
        <v>79</v>
      </c>
      <c r="G64" s="16" t="s">
        <v>79</v>
      </c>
      <c r="H64" s="17" t="s">
        <v>79</v>
      </c>
      <c r="I64" s="18" t="s">
        <v>79</v>
      </c>
      <c r="J64" s="19" t="s">
        <v>79</v>
      </c>
      <c r="K64" s="20" t="s">
        <v>79</v>
      </c>
      <c r="L64" s="21" t="s">
        <v>79</v>
      </c>
      <c r="M64" s="22" t="s">
        <v>79</v>
      </c>
      <c r="N64" s="23" t="s">
        <v>79</v>
      </c>
      <c r="O64" s="24" t="s">
        <v>79</v>
      </c>
      <c r="P64" s="25" t="s">
        <v>79</v>
      </c>
      <c r="Q64" s="26" t="s">
        <v>79</v>
      </c>
      <c r="R64" s="27" t="s">
        <v>79</v>
      </c>
      <c r="S64" s="139" t="s">
        <v>79</v>
      </c>
    </row>
    <row r="65" spans="1:29" ht="36.950000000000003" customHeight="1">
      <c r="A65" s="141">
        <v>122</v>
      </c>
      <c r="B65" s="140" t="s">
        <v>80</v>
      </c>
      <c r="C65" s="12" t="s">
        <v>80</v>
      </c>
      <c r="D65" s="13" t="s">
        <v>80</v>
      </c>
      <c r="E65" s="14" t="s">
        <v>80</v>
      </c>
      <c r="F65" s="15" t="s">
        <v>80</v>
      </c>
      <c r="G65" s="16" t="s">
        <v>80</v>
      </c>
      <c r="H65" s="17" t="s">
        <v>80</v>
      </c>
      <c r="I65" s="18" t="s">
        <v>80</v>
      </c>
      <c r="J65" s="19" t="s">
        <v>80</v>
      </c>
      <c r="K65" s="20" t="s">
        <v>80</v>
      </c>
      <c r="L65" s="21" t="s">
        <v>80</v>
      </c>
      <c r="M65" s="22" t="s">
        <v>80</v>
      </c>
      <c r="N65" s="23" t="s">
        <v>80</v>
      </c>
      <c r="O65" s="24" t="s">
        <v>80</v>
      </c>
      <c r="P65" s="25" t="s">
        <v>80</v>
      </c>
      <c r="Q65" s="26" t="s">
        <v>80</v>
      </c>
      <c r="R65" s="27" t="s">
        <v>80</v>
      </c>
      <c r="S65" s="139" t="s">
        <v>80</v>
      </c>
    </row>
    <row r="66" spans="1:29" ht="12" customHeight="1">
      <c r="A66" s="29"/>
      <c r="B66" s="30"/>
      <c r="D66" s="30"/>
      <c r="E66" s="30"/>
      <c r="F66" s="32"/>
      <c r="G66" s="32"/>
      <c r="H66" s="32"/>
      <c r="I66" s="32"/>
      <c r="J66" s="32"/>
      <c r="K66" s="32"/>
      <c r="L66" s="32"/>
    </row>
    <row r="67" spans="1:29">
      <c r="A67" s="32"/>
      <c r="B67" s="34" t="s">
        <v>81</v>
      </c>
      <c r="D67" s="30"/>
      <c r="E67" s="30"/>
      <c r="F67" s="32"/>
      <c r="G67" s="32"/>
      <c r="H67" s="32"/>
      <c r="I67" s="32"/>
      <c r="J67" s="32"/>
      <c r="K67" s="32"/>
      <c r="L67" s="32"/>
    </row>
    <row r="68" spans="1:29">
      <c r="A68" s="32"/>
      <c r="B68" s="34" t="s">
        <v>82</v>
      </c>
      <c r="D68" s="30"/>
      <c r="E68" s="30"/>
      <c r="F68" s="32"/>
      <c r="G68" s="32"/>
      <c r="H68" s="32"/>
      <c r="I68" s="32"/>
      <c r="J68" s="32"/>
      <c r="K68" s="32"/>
      <c r="L68" s="32"/>
    </row>
    <row r="69" spans="1:29">
      <c r="A69" s="32"/>
      <c r="B69" s="34" t="s">
        <v>117</v>
      </c>
      <c r="D69" s="30"/>
      <c r="E69" s="30"/>
      <c r="F69" s="32"/>
      <c r="G69" s="32"/>
      <c r="H69" s="32"/>
      <c r="I69" s="32"/>
      <c r="J69" s="32"/>
      <c r="K69" s="32"/>
      <c r="L69" s="32"/>
      <c r="O69" s="169"/>
      <c r="P69" s="170"/>
      <c r="R69" s="170" t="s">
        <v>144</v>
      </c>
    </row>
    <row r="70" spans="1:29" ht="30">
      <c r="B70" s="35"/>
      <c r="C70" s="36"/>
      <c r="D70" s="37"/>
      <c r="E70" s="38"/>
    </row>
    <row r="71" spans="1:29" ht="30">
      <c r="B71" s="39"/>
      <c r="C71" s="36"/>
      <c r="D71" s="37"/>
      <c r="E71" s="38"/>
    </row>
    <row r="72" spans="1:29" ht="30">
      <c r="B72" s="39"/>
      <c r="C72" s="36"/>
      <c r="D72" s="37"/>
      <c r="E72" s="38"/>
    </row>
    <row r="73" spans="1:29" ht="30">
      <c r="B73" s="39"/>
      <c r="C73" s="36"/>
      <c r="D73" s="37"/>
      <c r="E73" s="38"/>
    </row>
    <row r="74" spans="1:29" ht="30">
      <c r="B74" s="39"/>
      <c r="C74" s="36"/>
      <c r="D74" s="37"/>
      <c r="E74" s="38"/>
    </row>
    <row r="75" spans="1:29" ht="30">
      <c r="B75" s="39"/>
      <c r="C75" s="36"/>
      <c r="D75" s="37"/>
      <c r="E75" s="38"/>
    </row>
    <row r="76" spans="1:29">
      <c r="B76" s="39"/>
    </row>
    <row r="79" spans="1:29" ht="21" customHeight="1">
      <c r="W79" s="40"/>
      <c r="X79" s="40"/>
      <c r="Y79" s="40"/>
      <c r="Z79" s="40"/>
      <c r="AA79" s="40"/>
      <c r="AB79" s="40"/>
      <c r="AC79" s="40"/>
    </row>
  </sheetData>
  <mergeCells count="1">
    <mergeCell ref="A1:S1"/>
  </mergeCells>
  <printOptions horizontalCentered="1"/>
  <pageMargins left="0.25" right="0.25" top="0.3" bottom="0.5" header="0" footer="0.3"/>
  <pageSetup scale="59" fitToHeight="2" orientation="portrait" r:id="rId1"/>
  <headerFooter>
    <oddHeader xml:space="preserve">&amp;C
</oddHeader>
    <oddFooter xml:space="preserve">&amp;L&amp;"Comic Sans MS,Bold"&amp;12&amp;K03-024Functionstogo.com&amp;CPage &amp;P of &amp;N&amp;R&amp;"Copyright -2012,Regular"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81"/>
  <sheetViews>
    <sheetView tabSelected="1" zoomScale="90" zoomScaleNormal="90" workbookViewId="0">
      <pane xSplit="1" ySplit="2" topLeftCell="B31" activePane="bottomRight" state="frozen"/>
      <selection activeCell="O29" sqref="O29"/>
      <selection pane="topRight" activeCell="O29" sqref="O29"/>
      <selection pane="bottomLeft" activeCell="O29" sqref="O29"/>
      <selection pane="bottomRight" activeCell="Q42" sqref="Q42"/>
    </sheetView>
  </sheetViews>
  <sheetFormatPr defaultRowHeight="31.5"/>
  <cols>
    <col min="1" max="1" width="4.42578125" bestFit="1" customWidth="1"/>
    <col min="2" max="5" width="11.7109375" style="31" customWidth="1"/>
    <col min="6" max="6" width="6.42578125" style="31" bestFit="1" customWidth="1"/>
    <col min="7" max="7" width="4.5703125" style="31" customWidth="1"/>
    <col min="8" max="11" width="10.7109375" style="31" customWidth="1"/>
    <col min="12" max="12" width="6.42578125" style="31" bestFit="1" customWidth="1"/>
    <col min="13" max="13" width="4.7109375" style="31" customWidth="1"/>
    <col min="14" max="15" width="10.7109375" style="31" customWidth="1"/>
    <col min="16" max="17" width="10.7109375" customWidth="1"/>
    <col min="18" max="18" width="6.42578125" bestFit="1" customWidth="1"/>
  </cols>
  <sheetData>
    <row r="1" spans="1:20" ht="31.5" customHeight="1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20" s="44" customFormat="1" ht="15.75">
      <c r="A2" s="41"/>
      <c r="B2" s="42" t="s">
        <v>84</v>
      </c>
      <c r="C2" s="43" t="s">
        <v>85</v>
      </c>
      <c r="D2" s="43" t="s">
        <v>86</v>
      </c>
      <c r="E2" s="43" t="s">
        <v>87</v>
      </c>
      <c r="F2" s="43" t="s">
        <v>2</v>
      </c>
      <c r="H2" s="42" t="s">
        <v>84</v>
      </c>
      <c r="I2" s="43" t="s">
        <v>85</v>
      </c>
      <c r="J2" s="43" t="s">
        <v>86</v>
      </c>
      <c r="K2" s="43" t="s">
        <v>87</v>
      </c>
      <c r="L2" s="43" t="s">
        <v>2</v>
      </c>
      <c r="N2" s="42" t="s">
        <v>84</v>
      </c>
      <c r="O2" s="43" t="s">
        <v>85</v>
      </c>
      <c r="P2" s="43" t="s">
        <v>86</v>
      </c>
      <c r="Q2" s="43" t="s">
        <v>87</v>
      </c>
      <c r="R2" s="43" t="s">
        <v>2</v>
      </c>
      <c r="T2" s="45"/>
    </row>
    <row r="3" spans="1:20" s="52" customFormat="1" ht="30">
      <c r="A3" s="46">
        <v>33</v>
      </c>
      <c r="B3" s="47" t="str">
        <f t="shared" ref="B3:B34" si="0">CHAR(A3)</f>
        <v>!</v>
      </c>
      <c r="C3" s="48" t="str">
        <f t="shared" ref="C3:C34" si="1">CHAR(A3)</f>
        <v>!</v>
      </c>
      <c r="D3" s="49" t="str">
        <f t="shared" ref="D3:D34" si="2">CHAR(A3)</f>
        <v>!</v>
      </c>
      <c r="E3" s="50" t="str">
        <f t="shared" ref="E3:E34" si="3">CHAR(A3)</f>
        <v>!</v>
      </c>
      <c r="F3" s="51" t="str">
        <f>CHAR(A3)</f>
        <v>!</v>
      </c>
      <c r="G3" s="46">
        <v>72</v>
      </c>
      <c r="H3" s="47" t="str">
        <f>CHAR(G3)</f>
        <v>H</v>
      </c>
      <c r="I3" s="48" t="str">
        <f>CHAR(G3)</f>
        <v>H</v>
      </c>
      <c r="J3" s="49" t="str">
        <f>CHAR(G3)</f>
        <v>H</v>
      </c>
      <c r="K3" s="50" t="str">
        <f>CHAR(G3)</f>
        <v>H</v>
      </c>
      <c r="L3" s="51" t="str">
        <f>CHAR(G3)</f>
        <v>H</v>
      </c>
      <c r="M3" s="46">
        <v>111</v>
      </c>
      <c r="N3" s="47" t="str">
        <f>CHAR(M3)</f>
        <v>o</v>
      </c>
      <c r="O3" s="48" t="str">
        <f>CHAR(M3)</f>
        <v>o</v>
      </c>
      <c r="P3" s="49" t="str">
        <f>CHAR(M3)</f>
        <v>o</v>
      </c>
      <c r="Q3" s="50" t="str">
        <f>CHAR(M3)</f>
        <v>o</v>
      </c>
      <c r="R3" s="51" t="str">
        <f t="shared" ref="R3:R41" si="4">CHAR(M3)</f>
        <v>o</v>
      </c>
    </row>
    <row r="4" spans="1:20" s="52" customFormat="1" ht="30">
      <c r="A4" s="46">
        <f t="shared" ref="A4:A41" si="5">A3+1</f>
        <v>34</v>
      </c>
      <c r="B4" s="47" t="str">
        <f t="shared" si="0"/>
        <v>"</v>
      </c>
      <c r="C4" s="48" t="str">
        <f t="shared" si="1"/>
        <v>"</v>
      </c>
      <c r="D4" s="49" t="str">
        <f t="shared" si="2"/>
        <v>"</v>
      </c>
      <c r="E4" s="50" t="str">
        <f t="shared" si="3"/>
        <v>"</v>
      </c>
      <c r="F4" s="51" t="str">
        <f t="shared" ref="F4:F67" si="6">CHAR(A4)</f>
        <v>"</v>
      </c>
      <c r="G4" s="46">
        <f>G3+1</f>
        <v>73</v>
      </c>
      <c r="H4" s="47" t="str">
        <f t="shared" ref="H4:H67" si="7">CHAR(G4)</f>
        <v>I</v>
      </c>
      <c r="I4" s="48" t="str">
        <f t="shared" ref="I4:I60" si="8">CHAR(G4)</f>
        <v>I</v>
      </c>
      <c r="J4" s="49" t="str">
        <f t="shared" ref="J4:J60" si="9">CHAR(G4)</f>
        <v>I</v>
      </c>
      <c r="K4" s="50" t="str">
        <f t="shared" ref="K4:K60" si="10">CHAR(G4)</f>
        <v>I</v>
      </c>
      <c r="L4" s="51" t="str">
        <f t="shared" ref="L4:L60" si="11">CHAR(G4)</f>
        <v>I</v>
      </c>
      <c r="M4" s="46">
        <f>M3+1</f>
        <v>112</v>
      </c>
      <c r="N4" s="47" t="str">
        <f>CHAR(M4)</f>
        <v>p</v>
      </c>
      <c r="O4" s="48" t="str">
        <f t="shared" ref="O4:O41" si="12">CHAR(M4)</f>
        <v>p</v>
      </c>
      <c r="P4" s="49" t="str">
        <f t="shared" ref="P4:P41" si="13">CHAR(M4)</f>
        <v>p</v>
      </c>
      <c r="Q4" s="50" t="str">
        <f t="shared" ref="Q4:Q41" si="14">CHAR(M4)</f>
        <v>p</v>
      </c>
      <c r="R4" s="51" t="str">
        <f t="shared" si="4"/>
        <v>p</v>
      </c>
    </row>
    <row r="5" spans="1:20" s="52" customFormat="1" ht="30">
      <c r="A5" s="46">
        <f t="shared" si="5"/>
        <v>35</v>
      </c>
      <c r="B5" s="47" t="str">
        <f t="shared" si="0"/>
        <v>#</v>
      </c>
      <c r="C5" s="48" t="str">
        <f t="shared" si="1"/>
        <v>#</v>
      </c>
      <c r="D5" s="49" t="str">
        <f t="shared" si="2"/>
        <v>#</v>
      </c>
      <c r="E5" s="50" t="str">
        <f t="shared" si="3"/>
        <v>#</v>
      </c>
      <c r="F5" s="51" t="str">
        <f t="shared" si="6"/>
        <v>#</v>
      </c>
      <c r="G5" s="46">
        <f t="shared" ref="G5:G60" si="15">G4+1</f>
        <v>74</v>
      </c>
      <c r="H5" s="47" t="str">
        <f t="shared" si="7"/>
        <v>J</v>
      </c>
      <c r="I5" s="48" t="str">
        <f t="shared" si="8"/>
        <v>J</v>
      </c>
      <c r="J5" s="49" t="str">
        <f t="shared" si="9"/>
        <v>J</v>
      </c>
      <c r="K5" s="50" t="str">
        <f t="shared" si="10"/>
        <v>J</v>
      </c>
      <c r="L5" s="51" t="str">
        <f t="shared" si="11"/>
        <v>J</v>
      </c>
      <c r="M5" s="46">
        <f t="shared" ref="M5:M41" si="16">M4+1</f>
        <v>113</v>
      </c>
      <c r="N5" s="47" t="str">
        <f t="shared" ref="N5:N41" si="17">CHAR(M5)</f>
        <v>q</v>
      </c>
      <c r="O5" s="48" t="str">
        <f t="shared" si="12"/>
        <v>q</v>
      </c>
      <c r="P5" s="49" t="str">
        <f t="shared" si="13"/>
        <v>q</v>
      </c>
      <c r="Q5" s="50" t="str">
        <f t="shared" si="14"/>
        <v>q</v>
      </c>
      <c r="R5" s="51" t="str">
        <f t="shared" si="4"/>
        <v>q</v>
      </c>
    </row>
    <row r="6" spans="1:20" s="52" customFormat="1" ht="30">
      <c r="A6" s="46">
        <f t="shared" si="5"/>
        <v>36</v>
      </c>
      <c r="B6" s="47" t="str">
        <f t="shared" si="0"/>
        <v>$</v>
      </c>
      <c r="C6" s="48" t="str">
        <f t="shared" si="1"/>
        <v>$</v>
      </c>
      <c r="D6" s="49" t="str">
        <f t="shared" si="2"/>
        <v>$</v>
      </c>
      <c r="E6" s="50" t="str">
        <f t="shared" si="3"/>
        <v>$</v>
      </c>
      <c r="F6" s="51" t="str">
        <f t="shared" si="6"/>
        <v>$</v>
      </c>
      <c r="G6" s="46">
        <f t="shared" si="15"/>
        <v>75</v>
      </c>
      <c r="H6" s="47" t="str">
        <f t="shared" si="7"/>
        <v>K</v>
      </c>
      <c r="I6" s="48" t="str">
        <f t="shared" si="8"/>
        <v>K</v>
      </c>
      <c r="J6" s="49" t="str">
        <f t="shared" si="9"/>
        <v>K</v>
      </c>
      <c r="K6" s="50" t="str">
        <f t="shared" si="10"/>
        <v>K</v>
      </c>
      <c r="L6" s="51" t="str">
        <f t="shared" si="11"/>
        <v>K</v>
      </c>
      <c r="M6" s="46">
        <f t="shared" si="16"/>
        <v>114</v>
      </c>
      <c r="N6" s="47" t="str">
        <f t="shared" si="17"/>
        <v>r</v>
      </c>
      <c r="O6" s="48" t="str">
        <f t="shared" si="12"/>
        <v>r</v>
      </c>
      <c r="P6" s="49" t="str">
        <f t="shared" si="13"/>
        <v>r</v>
      </c>
      <c r="Q6" s="50" t="str">
        <f t="shared" si="14"/>
        <v>r</v>
      </c>
      <c r="R6" s="51" t="str">
        <f t="shared" si="4"/>
        <v>r</v>
      </c>
    </row>
    <row r="7" spans="1:20" s="52" customFormat="1" ht="30">
      <c r="A7" s="46">
        <f t="shared" si="5"/>
        <v>37</v>
      </c>
      <c r="B7" s="47" t="str">
        <f t="shared" si="0"/>
        <v>%</v>
      </c>
      <c r="C7" s="48" t="str">
        <f t="shared" si="1"/>
        <v>%</v>
      </c>
      <c r="D7" s="49" t="str">
        <f t="shared" si="2"/>
        <v>%</v>
      </c>
      <c r="E7" s="50" t="str">
        <f t="shared" si="3"/>
        <v>%</v>
      </c>
      <c r="F7" s="51" t="str">
        <f t="shared" si="6"/>
        <v>%</v>
      </c>
      <c r="G7" s="46">
        <f t="shared" si="15"/>
        <v>76</v>
      </c>
      <c r="H7" s="47" t="str">
        <f t="shared" si="7"/>
        <v>L</v>
      </c>
      <c r="I7" s="48" t="str">
        <f t="shared" si="8"/>
        <v>L</v>
      </c>
      <c r="J7" s="49" t="str">
        <f t="shared" si="9"/>
        <v>L</v>
      </c>
      <c r="K7" s="50" t="str">
        <f t="shared" si="10"/>
        <v>L</v>
      </c>
      <c r="L7" s="51" t="str">
        <f t="shared" si="11"/>
        <v>L</v>
      </c>
      <c r="M7" s="46">
        <f t="shared" si="16"/>
        <v>115</v>
      </c>
      <c r="N7" s="47" t="str">
        <f t="shared" si="17"/>
        <v>s</v>
      </c>
      <c r="O7" s="48" t="str">
        <f t="shared" si="12"/>
        <v>s</v>
      </c>
      <c r="P7" s="49" t="str">
        <f t="shared" si="13"/>
        <v>s</v>
      </c>
      <c r="Q7" s="50" t="str">
        <f t="shared" si="14"/>
        <v>s</v>
      </c>
      <c r="R7" s="51" t="str">
        <f t="shared" si="4"/>
        <v>s</v>
      </c>
    </row>
    <row r="8" spans="1:20" s="52" customFormat="1" ht="30">
      <c r="A8" s="46">
        <f t="shared" si="5"/>
        <v>38</v>
      </c>
      <c r="B8" s="47" t="str">
        <f t="shared" si="0"/>
        <v>&amp;</v>
      </c>
      <c r="C8" s="48" t="str">
        <f t="shared" si="1"/>
        <v>&amp;</v>
      </c>
      <c r="D8" s="49" t="str">
        <f t="shared" si="2"/>
        <v>&amp;</v>
      </c>
      <c r="E8" s="50" t="str">
        <f t="shared" si="3"/>
        <v>&amp;</v>
      </c>
      <c r="F8" s="51" t="str">
        <f t="shared" si="6"/>
        <v>&amp;</v>
      </c>
      <c r="G8" s="46">
        <f t="shared" si="15"/>
        <v>77</v>
      </c>
      <c r="H8" s="47" t="str">
        <f t="shared" si="7"/>
        <v>M</v>
      </c>
      <c r="I8" s="48" t="str">
        <f t="shared" si="8"/>
        <v>M</v>
      </c>
      <c r="J8" s="49" t="str">
        <f t="shared" si="9"/>
        <v>M</v>
      </c>
      <c r="K8" s="50" t="str">
        <f t="shared" si="10"/>
        <v>M</v>
      </c>
      <c r="L8" s="51" t="str">
        <f t="shared" si="11"/>
        <v>M</v>
      </c>
      <c r="M8" s="46">
        <f t="shared" si="16"/>
        <v>116</v>
      </c>
      <c r="N8" s="47" t="str">
        <f t="shared" si="17"/>
        <v>t</v>
      </c>
      <c r="O8" s="48" t="str">
        <f t="shared" si="12"/>
        <v>t</v>
      </c>
      <c r="P8" s="49" t="str">
        <f t="shared" si="13"/>
        <v>t</v>
      </c>
      <c r="Q8" s="50" t="str">
        <f t="shared" si="14"/>
        <v>t</v>
      </c>
      <c r="R8" s="51" t="str">
        <f t="shared" si="4"/>
        <v>t</v>
      </c>
    </row>
    <row r="9" spans="1:20" s="52" customFormat="1" ht="30">
      <c r="A9" s="46">
        <f t="shared" si="5"/>
        <v>39</v>
      </c>
      <c r="B9" s="47" t="str">
        <f t="shared" si="0"/>
        <v>'</v>
      </c>
      <c r="C9" s="48" t="str">
        <f t="shared" si="1"/>
        <v>'</v>
      </c>
      <c r="D9" s="49" t="str">
        <f>CHAR(A9)</f>
        <v>'</v>
      </c>
      <c r="E9" s="50" t="str">
        <f t="shared" si="3"/>
        <v>'</v>
      </c>
      <c r="F9" s="51" t="str">
        <f t="shared" si="6"/>
        <v>'</v>
      </c>
      <c r="G9" s="46">
        <f t="shared" si="15"/>
        <v>78</v>
      </c>
      <c r="H9" s="47" t="str">
        <f t="shared" si="7"/>
        <v>N</v>
      </c>
      <c r="I9" s="48" t="str">
        <f t="shared" si="8"/>
        <v>N</v>
      </c>
      <c r="J9" s="49" t="str">
        <f t="shared" si="9"/>
        <v>N</v>
      </c>
      <c r="K9" s="50" t="str">
        <f t="shared" si="10"/>
        <v>N</v>
      </c>
      <c r="L9" s="51" t="str">
        <f t="shared" si="11"/>
        <v>N</v>
      </c>
      <c r="M9" s="46">
        <f t="shared" si="16"/>
        <v>117</v>
      </c>
      <c r="N9" s="47" t="str">
        <f t="shared" si="17"/>
        <v>u</v>
      </c>
      <c r="O9" s="48" t="str">
        <f t="shared" si="12"/>
        <v>u</v>
      </c>
      <c r="P9" s="49" t="str">
        <f t="shared" si="13"/>
        <v>u</v>
      </c>
      <c r="Q9" s="50" t="str">
        <f t="shared" si="14"/>
        <v>u</v>
      </c>
      <c r="R9" s="51" t="str">
        <f t="shared" si="4"/>
        <v>u</v>
      </c>
    </row>
    <row r="10" spans="1:20" s="52" customFormat="1" ht="30">
      <c r="A10" s="46">
        <f t="shared" si="5"/>
        <v>40</v>
      </c>
      <c r="B10" s="47" t="str">
        <f t="shared" si="0"/>
        <v>(</v>
      </c>
      <c r="C10" s="48" t="str">
        <f t="shared" si="1"/>
        <v>(</v>
      </c>
      <c r="D10" s="49" t="str">
        <f t="shared" si="2"/>
        <v>(</v>
      </c>
      <c r="E10" s="50" t="str">
        <f t="shared" si="3"/>
        <v>(</v>
      </c>
      <c r="F10" s="51" t="str">
        <f t="shared" si="6"/>
        <v>(</v>
      </c>
      <c r="G10" s="46">
        <f t="shared" si="15"/>
        <v>79</v>
      </c>
      <c r="H10" s="47" t="str">
        <f t="shared" si="7"/>
        <v>O</v>
      </c>
      <c r="I10" s="48" t="str">
        <f t="shared" si="8"/>
        <v>O</v>
      </c>
      <c r="J10" s="49" t="str">
        <f t="shared" si="9"/>
        <v>O</v>
      </c>
      <c r="K10" s="50" t="str">
        <f t="shared" si="10"/>
        <v>O</v>
      </c>
      <c r="L10" s="51" t="str">
        <f t="shared" si="11"/>
        <v>O</v>
      </c>
      <c r="M10" s="46">
        <f t="shared" si="16"/>
        <v>118</v>
      </c>
      <c r="N10" s="47" t="str">
        <f t="shared" si="17"/>
        <v>v</v>
      </c>
      <c r="O10" s="48" t="str">
        <f t="shared" si="12"/>
        <v>v</v>
      </c>
      <c r="P10" s="49" t="str">
        <f t="shared" si="13"/>
        <v>v</v>
      </c>
      <c r="Q10" s="50" t="str">
        <f t="shared" si="14"/>
        <v>v</v>
      </c>
      <c r="R10" s="51" t="str">
        <f t="shared" si="4"/>
        <v>v</v>
      </c>
    </row>
    <row r="11" spans="1:20" s="52" customFormat="1" ht="30">
      <c r="A11" s="46">
        <f t="shared" si="5"/>
        <v>41</v>
      </c>
      <c r="B11" s="47" t="str">
        <f t="shared" si="0"/>
        <v>)</v>
      </c>
      <c r="C11" s="48" t="str">
        <f t="shared" si="1"/>
        <v>)</v>
      </c>
      <c r="D11" s="49" t="str">
        <f t="shared" si="2"/>
        <v>)</v>
      </c>
      <c r="E11" s="50" t="str">
        <f t="shared" si="3"/>
        <v>)</v>
      </c>
      <c r="F11" s="51" t="str">
        <f t="shared" si="6"/>
        <v>)</v>
      </c>
      <c r="G11" s="46">
        <f t="shared" si="15"/>
        <v>80</v>
      </c>
      <c r="H11" s="47" t="str">
        <f t="shared" si="7"/>
        <v>P</v>
      </c>
      <c r="I11" s="48" t="str">
        <f t="shared" si="8"/>
        <v>P</v>
      </c>
      <c r="J11" s="49" t="str">
        <f t="shared" si="9"/>
        <v>P</v>
      </c>
      <c r="K11" s="50" t="str">
        <f t="shared" si="10"/>
        <v>P</v>
      </c>
      <c r="L11" s="51" t="str">
        <f t="shared" si="11"/>
        <v>P</v>
      </c>
      <c r="M11" s="46">
        <f t="shared" si="16"/>
        <v>119</v>
      </c>
      <c r="N11" s="47" t="str">
        <f t="shared" si="17"/>
        <v>w</v>
      </c>
      <c r="O11" s="48" t="str">
        <f t="shared" si="12"/>
        <v>w</v>
      </c>
      <c r="P11" s="49" t="str">
        <f t="shared" si="13"/>
        <v>w</v>
      </c>
      <c r="Q11" s="50" t="str">
        <f t="shared" si="14"/>
        <v>w</v>
      </c>
      <c r="R11" s="51" t="str">
        <f t="shared" si="4"/>
        <v>w</v>
      </c>
    </row>
    <row r="12" spans="1:20" s="52" customFormat="1" ht="30">
      <c r="A12" s="46">
        <f t="shared" si="5"/>
        <v>42</v>
      </c>
      <c r="B12" s="47" t="str">
        <f t="shared" si="0"/>
        <v>*</v>
      </c>
      <c r="C12" s="48" t="str">
        <f t="shared" si="1"/>
        <v>*</v>
      </c>
      <c r="D12" s="49" t="str">
        <f t="shared" si="2"/>
        <v>*</v>
      </c>
      <c r="E12" s="50" t="str">
        <f t="shared" si="3"/>
        <v>*</v>
      </c>
      <c r="F12" s="51" t="str">
        <f t="shared" si="6"/>
        <v>*</v>
      </c>
      <c r="G12" s="46">
        <f t="shared" si="15"/>
        <v>81</v>
      </c>
      <c r="H12" s="47" t="str">
        <f t="shared" si="7"/>
        <v>Q</v>
      </c>
      <c r="I12" s="48" t="str">
        <f t="shared" si="8"/>
        <v>Q</v>
      </c>
      <c r="J12" s="49" t="str">
        <f t="shared" si="9"/>
        <v>Q</v>
      </c>
      <c r="K12" s="50" t="str">
        <f t="shared" si="10"/>
        <v>Q</v>
      </c>
      <c r="L12" s="51" t="str">
        <f t="shared" si="11"/>
        <v>Q</v>
      </c>
      <c r="M12" s="46">
        <f t="shared" si="16"/>
        <v>120</v>
      </c>
      <c r="N12" s="47" t="str">
        <f t="shared" si="17"/>
        <v>x</v>
      </c>
      <c r="O12" s="48" t="str">
        <f t="shared" si="12"/>
        <v>x</v>
      </c>
      <c r="P12" s="49" t="str">
        <f t="shared" si="13"/>
        <v>x</v>
      </c>
      <c r="Q12" s="50" t="str">
        <f t="shared" si="14"/>
        <v>x</v>
      </c>
      <c r="R12" s="51" t="str">
        <f t="shared" si="4"/>
        <v>x</v>
      </c>
    </row>
    <row r="13" spans="1:20" s="52" customFormat="1" ht="30">
      <c r="A13" s="46">
        <f t="shared" si="5"/>
        <v>43</v>
      </c>
      <c r="B13" s="47" t="str">
        <f t="shared" si="0"/>
        <v>+</v>
      </c>
      <c r="C13" s="48" t="str">
        <f t="shared" si="1"/>
        <v>+</v>
      </c>
      <c r="D13" s="49" t="str">
        <f t="shared" si="2"/>
        <v>+</v>
      </c>
      <c r="E13" s="50" t="str">
        <f t="shared" si="3"/>
        <v>+</v>
      </c>
      <c r="F13" s="51" t="str">
        <f t="shared" si="6"/>
        <v>+</v>
      </c>
      <c r="G13" s="46">
        <f t="shared" si="15"/>
        <v>82</v>
      </c>
      <c r="H13" s="47" t="str">
        <f t="shared" si="7"/>
        <v>R</v>
      </c>
      <c r="I13" s="48" t="str">
        <f t="shared" si="8"/>
        <v>R</v>
      </c>
      <c r="J13" s="49" t="str">
        <f t="shared" si="9"/>
        <v>R</v>
      </c>
      <c r="K13" s="50" t="str">
        <f t="shared" si="10"/>
        <v>R</v>
      </c>
      <c r="L13" s="51" t="str">
        <f t="shared" si="11"/>
        <v>R</v>
      </c>
      <c r="M13" s="46">
        <f t="shared" si="16"/>
        <v>121</v>
      </c>
      <c r="N13" s="47" t="str">
        <f t="shared" si="17"/>
        <v>y</v>
      </c>
      <c r="O13" s="48" t="str">
        <f t="shared" si="12"/>
        <v>y</v>
      </c>
      <c r="P13" s="49" t="str">
        <f t="shared" si="13"/>
        <v>y</v>
      </c>
      <c r="Q13" s="50" t="str">
        <f t="shared" si="14"/>
        <v>y</v>
      </c>
      <c r="R13" s="51" t="str">
        <f t="shared" si="4"/>
        <v>y</v>
      </c>
    </row>
    <row r="14" spans="1:20" s="52" customFormat="1" ht="30">
      <c r="A14" s="46">
        <f t="shared" si="5"/>
        <v>44</v>
      </c>
      <c r="B14" s="47" t="str">
        <f t="shared" si="0"/>
        <v>,</v>
      </c>
      <c r="C14" s="48" t="str">
        <f t="shared" si="1"/>
        <v>,</v>
      </c>
      <c r="D14" s="49" t="str">
        <f t="shared" si="2"/>
        <v>,</v>
      </c>
      <c r="E14" s="50" t="str">
        <f t="shared" si="3"/>
        <v>,</v>
      </c>
      <c r="F14" s="51" t="str">
        <f t="shared" si="6"/>
        <v>,</v>
      </c>
      <c r="G14" s="46">
        <f t="shared" si="15"/>
        <v>83</v>
      </c>
      <c r="H14" s="47" t="str">
        <f t="shared" si="7"/>
        <v>S</v>
      </c>
      <c r="I14" s="48" t="str">
        <f t="shared" si="8"/>
        <v>S</v>
      </c>
      <c r="J14" s="49" t="str">
        <f t="shared" si="9"/>
        <v>S</v>
      </c>
      <c r="K14" s="50" t="str">
        <f t="shared" si="10"/>
        <v>S</v>
      </c>
      <c r="L14" s="51" t="str">
        <f t="shared" si="11"/>
        <v>S</v>
      </c>
      <c r="M14" s="46">
        <f t="shared" si="16"/>
        <v>122</v>
      </c>
      <c r="N14" s="47" t="str">
        <f t="shared" si="17"/>
        <v>z</v>
      </c>
      <c r="O14" s="48" t="str">
        <f t="shared" si="12"/>
        <v>z</v>
      </c>
      <c r="P14" s="49" t="str">
        <f t="shared" si="13"/>
        <v>z</v>
      </c>
      <c r="Q14" s="50" t="str">
        <f t="shared" si="14"/>
        <v>z</v>
      </c>
      <c r="R14" s="51" t="str">
        <f t="shared" si="4"/>
        <v>z</v>
      </c>
    </row>
    <row r="15" spans="1:20" s="52" customFormat="1" ht="30">
      <c r="A15" s="46">
        <f t="shared" si="5"/>
        <v>45</v>
      </c>
      <c r="B15" s="47" t="str">
        <f t="shared" si="0"/>
        <v>-</v>
      </c>
      <c r="C15" s="48" t="str">
        <f t="shared" si="1"/>
        <v>-</v>
      </c>
      <c r="D15" s="49" t="str">
        <f t="shared" si="2"/>
        <v>-</v>
      </c>
      <c r="E15" s="50" t="str">
        <f t="shared" si="3"/>
        <v>-</v>
      </c>
      <c r="F15" s="51" t="str">
        <f t="shared" si="6"/>
        <v>-</v>
      </c>
      <c r="G15" s="46">
        <f t="shared" si="15"/>
        <v>84</v>
      </c>
      <c r="H15" s="47" t="str">
        <f t="shared" si="7"/>
        <v>T</v>
      </c>
      <c r="I15" s="48" t="str">
        <f t="shared" si="8"/>
        <v>T</v>
      </c>
      <c r="J15" s="49" t="str">
        <f t="shared" si="9"/>
        <v>T</v>
      </c>
      <c r="K15" s="50" t="str">
        <f t="shared" si="10"/>
        <v>T</v>
      </c>
      <c r="L15" s="51" t="str">
        <f t="shared" si="11"/>
        <v>T</v>
      </c>
      <c r="M15" s="46">
        <f t="shared" si="16"/>
        <v>123</v>
      </c>
      <c r="N15" s="47" t="str">
        <f t="shared" si="17"/>
        <v>{</v>
      </c>
      <c r="O15" s="48" t="str">
        <f t="shared" si="12"/>
        <v>{</v>
      </c>
      <c r="P15" s="49" t="str">
        <f t="shared" si="13"/>
        <v>{</v>
      </c>
      <c r="Q15" s="50" t="str">
        <f t="shared" si="14"/>
        <v>{</v>
      </c>
      <c r="R15" s="51" t="str">
        <f t="shared" si="4"/>
        <v>{</v>
      </c>
    </row>
    <row r="16" spans="1:20" s="52" customFormat="1" ht="30">
      <c r="A16" s="46">
        <f t="shared" si="5"/>
        <v>46</v>
      </c>
      <c r="B16" s="47" t="str">
        <f t="shared" si="0"/>
        <v>.</v>
      </c>
      <c r="C16" s="48" t="str">
        <f t="shared" si="1"/>
        <v>.</v>
      </c>
      <c r="D16" s="49" t="str">
        <f t="shared" si="2"/>
        <v>.</v>
      </c>
      <c r="E16" s="50" t="str">
        <f t="shared" si="3"/>
        <v>.</v>
      </c>
      <c r="F16" s="51" t="str">
        <f t="shared" si="6"/>
        <v>.</v>
      </c>
      <c r="G16" s="46">
        <f t="shared" si="15"/>
        <v>85</v>
      </c>
      <c r="H16" s="47" t="str">
        <f t="shared" si="7"/>
        <v>U</v>
      </c>
      <c r="I16" s="48" t="str">
        <f t="shared" si="8"/>
        <v>U</v>
      </c>
      <c r="J16" s="49" t="str">
        <f t="shared" si="9"/>
        <v>U</v>
      </c>
      <c r="K16" s="50" t="str">
        <f t="shared" si="10"/>
        <v>U</v>
      </c>
      <c r="L16" s="51" t="str">
        <f t="shared" si="11"/>
        <v>U</v>
      </c>
      <c r="M16" s="46">
        <f t="shared" si="16"/>
        <v>124</v>
      </c>
      <c r="N16" s="47" t="str">
        <f t="shared" si="17"/>
        <v>|</v>
      </c>
      <c r="O16" s="48" t="str">
        <f t="shared" si="12"/>
        <v>|</v>
      </c>
      <c r="P16" s="49" t="str">
        <f t="shared" si="13"/>
        <v>|</v>
      </c>
      <c r="Q16" s="50" t="str">
        <f t="shared" si="14"/>
        <v>|</v>
      </c>
      <c r="R16" s="51" t="str">
        <f t="shared" si="4"/>
        <v>|</v>
      </c>
    </row>
    <row r="17" spans="1:18" s="52" customFormat="1" ht="30">
      <c r="A17" s="46">
        <f t="shared" si="5"/>
        <v>47</v>
      </c>
      <c r="B17" s="47" t="str">
        <f t="shared" si="0"/>
        <v>/</v>
      </c>
      <c r="C17" s="48" t="str">
        <f t="shared" si="1"/>
        <v>/</v>
      </c>
      <c r="D17" s="49" t="str">
        <f t="shared" si="2"/>
        <v>/</v>
      </c>
      <c r="E17" s="50" t="str">
        <f t="shared" si="3"/>
        <v>/</v>
      </c>
      <c r="F17" s="51" t="str">
        <f t="shared" si="6"/>
        <v>/</v>
      </c>
      <c r="G17" s="46">
        <f t="shared" si="15"/>
        <v>86</v>
      </c>
      <c r="H17" s="47" t="str">
        <f t="shared" si="7"/>
        <v>V</v>
      </c>
      <c r="I17" s="48" t="str">
        <f t="shared" si="8"/>
        <v>V</v>
      </c>
      <c r="J17" s="49" t="str">
        <f t="shared" si="9"/>
        <v>V</v>
      </c>
      <c r="K17" s="50" t="str">
        <f t="shared" si="10"/>
        <v>V</v>
      </c>
      <c r="L17" s="51" t="str">
        <f t="shared" si="11"/>
        <v>V</v>
      </c>
      <c r="M17" s="46">
        <f t="shared" si="16"/>
        <v>125</v>
      </c>
      <c r="N17" s="47" t="str">
        <f t="shared" si="17"/>
        <v>}</v>
      </c>
      <c r="O17" s="48" t="str">
        <f t="shared" si="12"/>
        <v>}</v>
      </c>
      <c r="P17" s="49" t="str">
        <f t="shared" si="13"/>
        <v>}</v>
      </c>
      <c r="Q17" s="50" t="str">
        <f t="shared" si="14"/>
        <v>}</v>
      </c>
      <c r="R17" s="51" t="str">
        <f t="shared" si="4"/>
        <v>}</v>
      </c>
    </row>
    <row r="18" spans="1:18" s="52" customFormat="1" ht="30">
      <c r="A18" s="46">
        <f t="shared" si="5"/>
        <v>48</v>
      </c>
      <c r="B18" s="47" t="str">
        <f t="shared" si="0"/>
        <v>0</v>
      </c>
      <c r="C18" s="48" t="str">
        <f t="shared" si="1"/>
        <v>0</v>
      </c>
      <c r="D18" s="49" t="str">
        <f t="shared" si="2"/>
        <v>0</v>
      </c>
      <c r="E18" s="50" t="str">
        <f t="shared" si="3"/>
        <v>0</v>
      </c>
      <c r="F18" s="51" t="str">
        <f t="shared" si="6"/>
        <v>0</v>
      </c>
      <c r="G18" s="46">
        <f t="shared" si="15"/>
        <v>87</v>
      </c>
      <c r="H18" s="47" t="str">
        <f t="shared" si="7"/>
        <v>W</v>
      </c>
      <c r="I18" s="48" t="str">
        <f t="shared" si="8"/>
        <v>W</v>
      </c>
      <c r="J18" s="49" t="str">
        <f t="shared" si="9"/>
        <v>W</v>
      </c>
      <c r="K18" s="50" t="str">
        <f t="shared" si="10"/>
        <v>W</v>
      </c>
      <c r="L18" s="51" t="str">
        <f t="shared" si="11"/>
        <v>W</v>
      </c>
      <c r="M18" s="46">
        <f t="shared" si="16"/>
        <v>126</v>
      </c>
      <c r="N18" s="47" t="str">
        <f t="shared" si="17"/>
        <v>~</v>
      </c>
      <c r="O18" s="48" t="str">
        <f t="shared" si="12"/>
        <v>~</v>
      </c>
      <c r="P18" s="49" t="str">
        <f t="shared" si="13"/>
        <v>~</v>
      </c>
      <c r="Q18" s="50" t="str">
        <f t="shared" si="14"/>
        <v>~</v>
      </c>
      <c r="R18" s="51" t="str">
        <f t="shared" si="4"/>
        <v>~</v>
      </c>
    </row>
    <row r="19" spans="1:18" s="52" customFormat="1" ht="30">
      <c r="A19" s="46">
        <f t="shared" si="5"/>
        <v>49</v>
      </c>
      <c r="B19" s="47" t="str">
        <f t="shared" si="0"/>
        <v>1</v>
      </c>
      <c r="C19" s="48" t="str">
        <f t="shared" si="1"/>
        <v>1</v>
      </c>
      <c r="D19" s="49" t="str">
        <f t="shared" si="2"/>
        <v>1</v>
      </c>
      <c r="E19" s="50" t="str">
        <f t="shared" si="3"/>
        <v>1</v>
      </c>
      <c r="F19" s="51" t="str">
        <f t="shared" si="6"/>
        <v>1</v>
      </c>
      <c r="G19" s="46">
        <f t="shared" si="15"/>
        <v>88</v>
      </c>
      <c r="H19" s="47" t="str">
        <f t="shared" si="7"/>
        <v>X</v>
      </c>
      <c r="I19" s="48" t="str">
        <f t="shared" si="8"/>
        <v>X</v>
      </c>
      <c r="J19" s="49" t="str">
        <f t="shared" si="9"/>
        <v>X</v>
      </c>
      <c r="K19" s="50" t="str">
        <f t="shared" si="10"/>
        <v>X</v>
      </c>
      <c r="L19" s="51" t="str">
        <f t="shared" si="11"/>
        <v>X</v>
      </c>
      <c r="M19" s="46">
        <f t="shared" si="16"/>
        <v>127</v>
      </c>
      <c r="N19" s="47" t="str">
        <f t="shared" si="17"/>
        <v></v>
      </c>
      <c r="O19" s="48" t="str">
        <f t="shared" si="12"/>
        <v></v>
      </c>
      <c r="P19" s="49" t="str">
        <f t="shared" si="13"/>
        <v></v>
      </c>
      <c r="Q19" s="50" t="str">
        <f t="shared" si="14"/>
        <v></v>
      </c>
      <c r="R19" s="51" t="str">
        <f t="shared" si="4"/>
        <v></v>
      </c>
    </row>
    <row r="20" spans="1:18" s="52" customFormat="1" ht="30">
      <c r="A20" s="46">
        <f t="shared" si="5"/>
        <v>50</v>
      </c>
      <c r="B20" s="47" t="str">
        <f t="shared" si="0"/>
        <v>2</v>
      </c>
      <c r="C20" s="48" t="str">
        <f t="shared" si="1"/>
        <v>2</v>
      </c>
      <c r="D20" s="49" t="str">
        <f t="shared" si="2"/>
        <v>2</v>
      </c>
      <c r="E20" s="50" t="str">
        <f t="shared" si="3"/>
        <v>2</v>
      </c>
      <c r="F20" s="51" t="str">
        <f t="shared" si="6"/>
        <v>2</v>
      </c>
      <c r="G20" s="46">
        <f t="shared" si="15"/>
        <v>89</v>
      </c>
      <c r="H20" s="47" t="str">
        <f t="shared" si="7"/>
        <v>Y</v>
      </c>
      <c r="I20" s="48" t="str">
        <f t="shared" si="8"/>
        <v>Y</v>
      </c>
      <c r="J20" s="49" t="str">
        <f t="shared" si="9"/>
        <v>Y</v>
      </c>
      <c r="K20" s="50" t="str">
        <f t="shared" si="10"/>
        <v>Y</v>
      </c>
      <c r="L20" s="51" t="str">
        <f t="shared" si="11"/>
        <v>Y</v>
      </c>
      <c r="M20" s="46">
        <f t="shared" si="16"/>
        <v>128</v>
      </c>
      <c r="N20" s="47" t="str">
        <f t="shared" si="17"/>
        <v>€</v>
      </c>
      <c r="O20" s="48" t="str">
        <f t="shared" si="12"/>
        <v>€</v>
      </c>
      <c r="P20" s="49" t="str">
        <f t="shared" si="13"/>
        <v>€</v>
      </c>
      <c r="Q20" s="50" t="str">
        <f t="shared" si="14"/>
        <v>€</v>
      </c>
      <c r="R20" s="51" t="str">
        <f t="shared" si="4"/>
        <v>€</v>
      </c>
    </row>
    <row r="21" spans="1:18" s="52" customFormat="1" ht="30">
      <c r="A21" s="46">
        <f t="shared" si="5"/>
        <v>51</v>
      </c>
      <c r="B21" s="47" t="str">
        <f t="shared" si="0"/>
        <v>3</v>
      </c>
      <c r="C21" s="48" t="str">
        <f t="shared" si="1"/>
        <v>3</v>
      </c>
      <c r="D21" s="49" t="str">
        <f t="shared" si="2"/>
        <v>3</v>
      </c>
      <c r="E21" s="50" t="str">
        <f t="shared" si="3"/>
        <v>3</v>
      </c>
      <c r="F21" s="51" t="str">
        <f t="shared" si="6"/>
        <v>3</v>
      </c>
      <c r="G21" s="46">
        <f t="shared" si="15"/>
        <v>90</v>
      </c>
      <c r="H21" s="47" t="str">
        <f t="shared" si="7"/>
        <v>Z</v>
      </c>
      <c r="I21" s="48" t="str">
        <f t="shared" si="8"/>
        <v>Z</v>
      </c>
      <c r="J21" s="49" t="str">
        <f t="shared" si="9"/>
        <v>Z</v>
      </c>
      <c r="K21" s="50" t="str">
        <f t="shared" si="10"/>
        <v>Z</v>
      </c>
      <c r="L21" s="51" t="str">
        <f t="shared" si="11"/>
        <v>Z</v>
      </c>
      <c r="M21" s="46">
        <f t="shared" si="16"/>
        <v>129</v>
      </c>
      <c r="N21" s="47" t="str">
        <f t="shared" si="17"/>
        <v></v>
      </c>
      <c r="O21" s="48" t="str">
        <f t="shared" si="12"/>
        <v></v>
      </c>
      <c r="P21" s="49" t="str">
        <f t="shared" si="13"/>
        <v></v>
      </c>
      <c r="Q21" s="50" t="str">
        <f t="shared" si="14"/>
        <v></v>
      </c>
      <c r="R21" s="51" t="str">
        <f t="shared" si="4"/>
        <v></v>
      </c>
    </row>
    <row r="22" spans="1:18" s="52" customFormat="1" ht="30">
      <c r="A22" s="46">
        <f t="shared" si="5"/>
        <v>52</v>
      </c>
      <c r="B22" s="47" t="str">
        <f t="shared" si="0"/>
        <v>4</v>
      </c>
      <c r="C22" s="48" t="str">
        <f t="shared" si="1"/>
        <v>4</v>
      </c>
      <c r="D22" s="49" t="str">
        <f t="shared" si="2"/>
        <v>4</v>
      </c>
      <c r="E22" s="50" t="str">
        <f t="shared" si="3"/>
        <v>4</v>
      </c>
      <c r="F22" s="51" t="str">
        <f t="shared" si="6"/>
        <v>4</v>
      </c>
      <c r="G22" s="46">
        <f t="shared" si="15"/>
        <v>91</v>
      </c>
      <c r="H22" s="47" t="str">
        <f t="shared" si="7"/>
        <v>[</v>
      </c>
      <c r="I22" s="48" t="str">
        <f t="shared" si="8"/>
        <v>[</v>
      </c>
      <c r="J22" s="49" t="str">
        <f t="shared" si="9"/>
        <v>[</v>
      </c>
      <c r="K22" s="50" t="str">
        <f t="shared" si="10"/>
        <v>[</v>
      </c>
      <c r="L22" s="51" t="str">
        <f t="shared" si="11"/>
        <v>[</v>
      </c>
      <c r="M22" s="46">
        <f t="shared" si="16"/>
        <v>130</v>
      </c>
      <c r="N22" s="47" t="str">
        <f t="shared" si="17"/>
        <v>‚</v>
      </c>
      <c r="O22" s="48" t="str">
        <f t="shared" si="12"/>
        <v>‚</v>
      </c>
      <c r="P22" s="49" t="str">
        <f t="shared" si="13"/>
        <v>‚</v>
      </c>
      <c r="Q22" s="50" t="str">
        <f t="shared" si="14"/>
        <v>‚</v>
      </c>
      <c r="R22" s="51" t="str">
        <f t="shared" si="4"/>
        <v>‚</v>
      </c>
    </row>
    <row r="23" spans="1:18" s="52" customFormat="1" ht="30">
      <c r="A23" s="46">
        <f t="shared" si="5"/>
        <v>53</v>
      </c>
      <c r="B23" s="47" t="str">
        <f t="shared" si="0"/>
        <v>5</v>
      </c>
      <c r="C23" s="48" t="str">
        <f t="shared" si="1"/>
        <v>5</v>
      </c>
      <c r="D23" s="49" t="str">
        <f t="shared" si="2"/>
        <v>5</v>
      </c>
      <c r="E23" s="50" t="str">
        <f t="shared" si="3"/>
        <v>5</v>
      </c>
      <c r="F23" s="51" t="str">
        <f t="shared" si="6"/>
        <v>5</v>
      </c>
      <c r="G23" s="46">
        <f t="shared" si="15"/>
        <v>92</v>
      </c>
      <c r="H23" s="47" t="str">
        <f t="shared" si="7"/>
        <v>\</v>
      </c>
      <c r="I23" s="48" t="str">
        <f t="shared" si="8"/>
        <v>\</v>
      </c>
      <c r="J23" s="49" t="str">
        <f t="shared" si="9"/>
        <v>\</v>
      </c>
      <c r="K23" s="50" t="str">
        <f t="shared" si="10"/>
        <v>\</v>
      </c>
      <c r="L23" s="51" t="str">
        <f t="shared" si="11"/>
        <v>\</v>
      </c>
      <c r="M23" s="46">
        <f t="shared" si="16"/>
        <v>131</v>
      </c>
      <c r="N23" s="47" t="str">
        <f t="shared" si="17"/>
        <v>ƒ</v>
      </c>
      <c r="O23" s="48" t="str">
        <f t="shared" si="12"/>
        <v>ƒ</v>
      </c>
      <c r="P23" s="49" t="str">
        <f t="shared" si="13"/>
        <v>ƒ</v>
      </c>
      <c r="Q23" s="50" t="str">
        <f t="shared" si="14"/>
        <v>ƒ</v>
      </c>
      <c r="R23" s="51" t="str">
        <f t="shared" si="4"/>
        <v>ƒ</v>
      </c>
    </row>
    <row r="24" spans="1:18" s="52" customFormat="1" ht="30">
      <c r="A24" s="46">
        <f t="shared" si="5"/>
        <v>54</v>
      </c>
      <c r="B24" s="47" t="str">
        <f t="shared" si="0"/>
        <v>6</v>
      </c>
      <c r="C24" s="48" t="str">
        <f t="shared" si="1"/>
        <v>6</v>
      </c>
      <c r="D24" s="49" t="str">
        <f t="shared" si="2"/>
        <v>6</v>
      </c>
      <c r="E24" s="50" t="str">
        <f t="shared" si="3"/>
        <v>6</v>
      </c>
      <c r="F24" s="51" t="str">
        <f t="shared" si="6"/>
        <v>6</v>
      </c>
      <c r="G24" s="46">
        <f t="shared" si="15"/>
        <v>93</v>
      </c>
      <c r="H24" s="47" t="str">
        <f t="shared" si="7"/>
        <v>]</v>
      </c>
      <c r="I24" s="48" t="str">
        <f t="shared" si="8"/>
        <v>]</v>
      </c>
      <c r="J24" s="49" t="str">
        <f t="shared" si="9"/>
        <v>]</v>
      </c>
      <c r="K24" s="50" t="str">
        <f t="shared" si="10"/>
        <v>]</v>
      </c>
      <c r="L24" s="51" t="str">
        <f t="shared" si="11"/>
        <v>]</v>
      </c>
      <c r="M24" s="46">
        <f t="shared" si="16"/>
        <v>132</v>
      </c>
      <c r="N24" s="47" t="str">
        <f t="shared" si="17"/>
        <v>„</v>
      </c>
      <c r="O24" s="48" t="str">
        <f t="shared" si="12"/>
        <v>„</v>
      </c>
      <c r="P24" s="49" t="str">
        <f t="shared" si="13"/>
        <v>„</v>
      </c>
      <c r="Q24" s="50" t="str">
        <f t="shared" si="14"/>
        <v>„</v>
      </c>
      <c r="R24" s="51" t="str">
        <f t="shared" si="4"/>
        <v>„</v>
      </c>
    </row>
    <row r="25" spans="1:18" s="52" customFormat="1" ht="30">
      <c r="A25" s="46">
        <f t="shared" si="5"/>
        <v>55</v>
      </c>
      <c r="B25" s="47" t="str">
        <f t="shared" si="0"/>
        <v>7</v>
      </c>
      <c r="C25" s="48" t="str">
        <f t="shared" si="1"/>
        <v>7</v>
      </c>
      <c r="D25" s="49" t="str">
        <f t="shared" si="2"/>
        <v>7</v>
      </c>
      <c r="E25" s="50" t="str">
        <f t="shared" si="3"/>
        <v>7</v>
      </c>
      <c r="F25" s="51" t="str">
        <f t="shared" si="6"/>
        <v>7</v>
      </c>
      <c r="G25" s="46">
        <f t="shared" si="15"/>
        <v>94</v>
      </c>
      <c r="H25" s="47" t="str">
        <f t="shared" si="7"/>
        <v>^</v>
      </c>
      <c r="I25" s="48" t="str">
        <f t="shared" si="8"/>
        <v>^</v>
      </c>
      <c r="J25" s="49" t="str">
        <f t="shared" si="9"/>
        <v>^</v>
      </c>
      <c r="K25" s="50" t="str">
        <f t="shared" si="10"/>
        <v>^</v>
      </c>
      <c r="L25" s="51" t="str">
        <f t="shared" si="11"/>
        <v>^</v>
      </c>
      <c r="M25" s="46">
        <f t="shared" si="16"/>
        <v>133</v>
      </c>
      <c r="N25" s="47" t="str">
        <f t="shared" si="17"/>
        <v>…</v>
      </c>
      <c r="O25" s="48" t="str">
        <f t="shared" si="12"/>
        <v>…</v>
      </c>
      <c r="P25" s="49" t="str">
        <f t="shared" si="13"/>
        <v>…</v>
      </c>
      <c r="Q25" s="50" t="str">
        <f t="shared" si="14"/>
        <v>…</v>
      </c>
      <c r="R25" s="51" t="str">
        <f t="shared" si="4"/>
        <v>…</v>
      </c>
    </row>
    <row r="26" spans="1:18" s="52" customFormat="1" ht="30">
      <c r="A26" s="46">
        <f t="shared" si="5"/>
        <v>56</v>
      </c>
      <c r="B26" s="47" t="str">
        <f t="shared" si="0"/>
        <v>8</v>
      </c>
      <c r="C26" s="48" t="str">
        <f t="shared" si="1"/>
        <v>8</v>
      </c>
      <c r="D26" s="49" t="str">
        <f t="shared" si="2"/>
        <v>8</v>
      </c>
      <c r="E26" s="50" t="str">
        <f t="shared" si="3"/>
        <v>8</v>
      </c>
      <c r="F26" s="51" t="str">
        <f t="shared" si="6"/>
        <v>8</v>
      </c>
      <c r="G26" s="46">
        <f t="shared" si="15"/>
        <v>95</v>
      </c>
      <c r="H26" s="47" t="str">
        <f t="shared" si="7"/>
        <v>_</v>
      </c>
      <c r="I26" s="48" t="str">
        <f t="shared" si="8"/>
        <v>_</v>
      </c>
      <c r="J26" s="49" t="str">
        <f t="shared" si="9"/>
        <v>_</v>
      </c>
      <c r="K26" s="50" t="str">
        <f t="shared" si="10"/>
        <v>_</v>
      </c>
      <c r="L26" s="51" t="str">
        <f t="shared" si="11"/>
        <v>_</v>
      </c>
      <c r="M26" s="46">
        <f t="shared" si="16"/>
        <v>134</v>
      </c>
      <c r="N26" s="47" t="str">
        <f t="shared" si="17"/>
        <v>†</v>
      </c>
      <c r="O26" s="48" t="str">
        <f t="shared" si="12"/>
        <v>†</v>
      </c>
      <c r="P26" s="49" t="str">
        <f t="shared" si="13"/>
        <v>†</v>
      </c>
      <c r="Q26" s="50" t="str">
        <f t="shared" si="14"/>
        <v>†</v>
      </c>
      <c r="R26" s="51" t="str">
        <f t="shared" si="4"/>
        <v>†</v>
      </c>
    </row>
    <row r="27" spans="1:18" s="52" customFormat="1" ht="30">
      <c r="A27" s="46">
        <f t="shared" si="5"/>
        <v>57</v>
      </c>
      <c r="B27" s="47" t="str">
        <f t="shared" si="0"/>
        <v>9</v>
      </c>
      <c r="C27" s="48" t="str">
        <f t="shared" si="1"/>
        <v>9</v>
      </c>
      <c r="D27" s="49" t="str">
        <f t="shared" si="2"/>
        <v>9</v>
      </c>
      <c r="E27" s="50" t="str">
        <f t="shared" si="3"/>
        <v>9</v>
      </c>
      <c r="F27" s="51" t="str">
        <f t="shared" si="6"/>
        <v>9</v>
      </c>
      <c r="G27" s="46">
        <f t="shared" si="15"/>
        <v>96</v>
      </c>
      <c r="H27" s="47" t="str">
        <f t="shared" si="7"/>
        <v>`</v>
      </c>
      <c r="I27" s="48" t="str">
        <f t="shared" si="8"/>
        <v>`</v>
      </c>
      <c r="J27" s="49" t="str">
        <f t="shared" si="9"/>
        <v>`</v>
      </c>
      <c r="K27" s="50" t="str">
        <f t="shared" si="10"/>
        <v>`</v>
      </c>
      <c r="L27" s="51" t="str">
        <f t="shared" si="11"/>
        <v>`</v>
      </c>
      <c r="M27" s="46">
        <f t="shared" si="16"/>
        <v>135</v>
      </c>
      <c r="N27" s="47" t="str">
        <f t="shared" si="17"/>
        <v>‡</v>
      </c>
      <c r="O27" s="48" t="str">
        <f t="shared" si="12"/>
        <v>‡</v>
      </c>
      <c r="P27" s="49" t="str">
        <f t="shared" si="13"/>
        <v>‡</v>
      </c>
      <c r="Q27" s="50" t="str">
        <f t="shared" si="14"/>
        <v>‡</v>
      </c>
      <c r="R27" s="51" t="str">
        <f t="shared" si="4"/>
        <v>‡</v>
      </c>
    </row>
    <row r="28" spans="1:18" s="52" customFormat="1" ht="30">
      <c r="A28" s="46">
        <f t="shared" si="5"/>
        <v>58</v>
      </c>
      <c r="B28" s="47" t="str">
        <f t="shared" si="0"/>
        <v>:</v>
      </c>
      <c r="C28" s="48" t="str">
        <f t="shared" si="1"/>
        <v>:</v>
      </c>
      <c r="D28" s="49" t="str">
        <f t="shared" si="2"/>
        <v>:</v>
      </c>
      <c r="E28" s="50" t="str">
        <f t="shared" si="3"/>
        <v>:</v>
      </c>
      <c r="F28" s="51" t="str">
        <f t="shared" si="6"/>
        <v>:</v>
      </c>
      <c r="G28" s="46">
        <f t="shared" si="15"/>
        <v>97</v>
      </c>
      <c r="H28" s="47" t="str">
        <f t="shared" si="7"/>
        <v>a</v>
      </c>
      <c r="I28" s="48" t="str">
        <f t="shared" si="8"/>
        <v>a</v>
      </c>
      <c r="J28" s="49" t="str">
        <f t="shared" si="9"/>
        <v>a</v>
      </c>
      <c r="K28" s="50" t="str">
        <f t="shared" si="10"/>
        <v>a</v>
      </c>
      <c r="L28" s="51" t="str">
        <f t="shared" si="11"/>
        <v>a</v>
      </c>
      <c r="M28" s="46">
        <f t="shared" si="16"/>
        <v>136</v>
      </c>
      <c r="N28" s="47" t="str">
        <f t="shared" si="17"/>
        <v>ˆ</v>
      </c>
      <c r="O28" s="48" t="str">
        <f t="shared" si="12"/>
        <v>ˆ</v>
      </c>
      <c r="P28" s="49" t="str">
        <f t="shared" si="13"/>
        <v>ˆ</v>
      </c>
      <c r="Q28" s="50" t="str">
        <f t="shared" si="14"/>
        <v>ˆ</v>
      </c>
      <c r="R28" s="51" t="str">
        <f t="shared" si="4"/>
        <v>ˆ</v>
      </c>
    </row>
    <row r="29" spans="1:18" s="52" customFormat="1" ht="30">
      <c r="A29" s="46">
        <f t="shared" si="5"/>
        <v>59</v>
      </c>
      <c r="B29" s="47" t="str">
        <f t="shared" si="0"/>
        <v>;</v>
      </c>
      <c r="C29" s="48" t="str">
        <f t="shared" si="1"/>
        <v>;</v>
      </c>
      <c r="D29" s="49" t="str">
        <f t="shared" si="2"/>
        <v>;</v>
      </c>
      <c r="E29" s="50" t="str">
        <f t="shared" si="3"/>
        <v>;</v>
      </c>
      <c r="F29" s="51" t="str">
        <f t="shared" si="6"/>
        <v>;</v>
      </c>
      <c r="G29" s="46">
        <f t="shared" si="15"/>
        <v>98</v>
      </c>
      <c r="H29" s="47" t="str">
        <f t="shared" si="7"/>
        <v>b</v>
      </c>
      <c r="I29" s="48" t="str">
        <f t="shared" si="8"/>
        <v>b</v>
      </c>
      <c r="J29" s="49" t="str">
        <f t="shared" si="9"/>
        <v>b</v>
      </c>
      <c r="K29" s="50" t="str">
        <f t="shared" si="10"/>
        <v>b</v>
      </c>
      <c r="L29" s="51" t="str">
        <f t="shared" si="11"/>
        <v>b</v>
      </c>
      <c r="M29" s="46">
        <f t="shared" si="16"/>
        <v>137</v>
      </c>
      <c r="N29" s="47" t="str">
        <f t="shared" si="17"/>
        <v>‰</v>
      </c>
      <c r="O29" s="48" t="str">
        <f t="shared" si="12"/>
        <v>‰</v>
      </c>
      <c r="P29" s="49" t="str">
        <f t="shared" si="13"/>
        <v>‰</v>
      </c>
      <c r="Q29" s="50" t="str">
        <f t="shared" si="14"/>
        <v>‰</v>
      </c>
      <c r="R29" s="51" t="str">
        <f t="shared" si="4"/>
        <v>‰</v>
      </c>
    </row>
    <row r="30" spans="1:18" s="52" customFormat="1" ht="30">
      <c r="A30" s="46">
        <f t="shared" si="5"/>
        <v>60</v>
      </c>
      <c r="B30" s="47" t="str">
        <f t="shared" si="0"/>
        <v>&lt;</v>
      </c>
      <c r="C30" s="48" t="str">
        <f>CHAR(A30)</f>
        <v>&lt;</v>
      </c>
      <c r="D30" s="49" t="str">
        <f t="shared" si="2"/>
        <v>&lt;</v>
      </c>
      <c r="E30" s="50" t="str">
        <f t="shared" si="3"/>
        <v>&lt;</v>
      </c>
      <c r="F30" s="51" t="str">
        <f t="shared" si="6"/>
        <v>&lt;</v>
      </c>
      <c r="G30" s="46">
        <f t="shared" si="15"/>
        <v>99</v>
      </c>
      <c r="H30" s="47" t="str">
        <f t="shared" si="7"/>
        <v>c</v>
      </c>
      <c r="I30" s="48" t="str">
        <f t="shared" si="8"/>
        <v>c</v>
      </c>
      <c r="J30" s="49" t="str">
        <f t="shared" si="9"/>
        <v>c</v>
      </c>
      <c r="K30" s="50" t="str">
        <f t="shared" si="10"/>
        <v>c</v>
      </c>
      <c r="L30" s="51" t="str">
        <f t="shared" si="11"/>
        <v>c</v>
      </c>
      <c r="M30" s="46">
        <f t="shared" si="16"/>
        <v>138</v>
      </c>
      <c r="N30" s="47" t="str">
        <f t="shared" si="17"/>
        <v>Š</v>
      </c>
      <c r="O30" s="48" t="str">
        <f t="shared" si="12"/>
        <v>Š</v>
      </c>
      <c r="P30" s="49" t="str">
        <f t="shared" si="13"/>
        <v>Š</v>
      </c>
      <c r="Q30" s="50" t="str">
        <f t="shared" si="14"/>
        <v>Š</v>
      </c>
      <c r="R30" s="51" t="str">
        <f t="shared" si="4"/>
        <v>Š</v>
      </c>
    </row>
    <row r="31" spans="1:18" s="52" customFormat="1" ht="30">
      <c r="A31" s="46">
        <f t="shared" si="5"/>
        <v>61</v>
      </c>
      <c r="B31" s="47" t="str">
        <f t="shared" si="0"/>
        <v>=</v>
      </c>
      <c r="C31" s="48" t="str">
        <f t="shared" si="1"/>
        <v>=</v>
      </c>
      <c r="D31" s="49" t="str">
        <f t="shared" si="2"/>
        <v>=</v>
      </c>
      <c r="E31" s="50" t="str">
        <f t="shared" si="3"/>
        <v>=</v>
      </c>
      <c r="F31" s="51" t="str">
        <f t="shared" si="6"/>
        <v>=</v>
      </c>
      <c r="G31" s="46">
        <f t="shared" si="15"/>
        <v>100</v>
      </c>
      <c r="H31" s="47" t="str">
        <f t="shared" si="7"/>
        <v>d</v>
      </c>
      <c r="I31" s="48" t="str">
        <f t="shared" si="8"/>
        <v>d</v>
      </c>
      <c r="J31" s="49" t="str">
        <f t="shared" si="9"/>
        <v>d</v>
      </c>
      <c r="K31" s="50" t="str">
        <f t="shared" si="10"/>
        <v>d</v>
      </c>
      <c r="L31" s="51" t="str">
        <f t="shared" si="11"/>
        <v>d</v>
      </c>
      <c r="M31" s="46">
        <f t="shared" si="16"/>
        <v>139</v>
      </c>
      <c r="N31" s="47" t="str">
        <f t="shared" si="17"/>
        <v>‹</v>
      </c>
      <c r="O31" s="48" t="str">
        <f t="shared" si="12"/>
        <v>‹</v>
      </c>
      <c r="P31" s="49" t="str">
        <f t="shared" si="13"/>
        <v>‹</v>
      </c>
      <c r="Q31" s="50" t="str">
        <f t="shared" si="14"/>
        <v>‹</v>
      </c>
      <c r="R31" s="51" t="str">
        <f t="shared" si="4"/>
        <v>‹</v>
      </c>
    </row>
    <row r="32" spans="1:18" s="52" customFormat="1" ht="30">
      <c r="A32" s="46">
        <f t="shared" si="5"/>
        <v>62</v>
      </c>
      <c r="B32" s="47" t="str">
        <f t="shared" si="0"/>
        <v>&gt;</v>
      </c>
      <c r="C32" s="48" t="str">
        <f t="shared" si="1"/>
        <v>&gt;</v>
      </c>
      <c r="D32" s="49" t="str">
        <f t="shared" si="2"/>
        <v>&gt;</v>
      </c>
      <c r="E32" s="50" t="str">
        <f t="shared" si="3"/>
        <v>&gt;</v>
      </c>
      <c r="F32" s="51" t="str">
        <f t="shared" si="6"/>
        <v>&gt;</v>
      </c>
      <c r="G32" s="46">
        <f t="shared" si="15"/>
        <v>101</v>
      </c>
      <c r="H32" s="47" t="str">
        <f t="shared" si="7"/>
        <v>e</v>
      </c>
      <c r="I32" s="48" t="str">
        <f t="shared" si="8"/>
        <v>e</v>
      </c>
      <c r="J32" s="49" t="str">
        <f t="shared" si="9"/>
        <v>e</v>
      </c>
      <c r="K32" s="50" t="str">
        <f t="shared" si="10"/>
        <v>e</v>
      </c>
      <c r="L32" s="51" t="str">
        <f t="shared" si="11"/>
        <v>e</v>
      </c>
      <c r="M32" s="46">
        <f t="shared" si="16"/>
        <v>140</v>
      </c>
      <c r="N32" s="47" t="str">
        <f t="shared" si="17"/>
        <v>Œ</v>
      </c>
      <c r="O32" s="48" t="str">
        <f t="shared" si="12"/>
        <v>Œ</v>
      </c>
      <c r="P32" s="49" t="str">
        <f t="shared" si="13"/>
        <v>Œ</v>
      </c>
      <c r="Q32" s="50" t="str">
        <f t="shared" si="14"/>
        <v>Œ</v>
      </c>
      <c r="R32" s="51" t="str">
        <f t="shared" si="4"/>
        <v>Œ</v>
      </c>
    </row>
    <row r="33" spans="1:18" s="52" customFormat="1" ht="30">
      <c r="A33" s="46">
        <f t="shared" si="5"/>
        <v>63</v>
      </c>
      <c r="B33" s="47" t="str">
        <f t="shared" si="0"/>
        <v>?</v>
      </c>
      <c r="C33" s="48" t="str">
        <f t="shared" si="1"/>
        <v>?</v>
      </c>
      <c r="D33" s="49" t="str">
        <f t="shared" si="2"/>
        <v>?</v>
      </c>
      <c r="E33" s="50" t="str">
        <f t="shared" si="3"/>
        <v>?</v>
      </c>
      <c r="F33" s="51" t="str">
        <f t="shared" si="6"/>
        <v>?</v>
      </c>
      <c r="G33" s="46">
        <f t="shared" si="15"/>
        <v>102</v>
      </c>
      <c r="H33" s="47" t="str">
        <f t="shared" si="7"/>
        <v>f</v>
      </c>
      <c r="I33" s="48" t="str">
        <f t="shared" si="8"/>
        <v>f</v>
      </c>
      <c r="J33" s="49" t="str">
        <f t="shared" si="9"/>
        <v>f</v>
      </c>
      <c r="K33" s="50" t="str">
        <f t="shared" si="10"/>
        <v>f</v>
      </c>
      <c r="L33" s="51" t="str">
        <f t="shared" si="11"/>
        <v>f</v>
      </c>
      <c r="M33" s="46">
        <f t="shared" si="16"/>
        <v>141</v>
      </c>
      <c r="N33" s="47" t="str">
        <f t="shared" si="17"/>
        <v></v>
      </c>
      <c r="O33" s="48" t="str">
        <f t="shared" si="12"/>
        <v></v>
      </c>
      <c r="P33" s="49" t="str">
        <f t="shared" si="13"/>
        <v></v>
      </c>
      <c r="Q33" s="50" t="str">
        <f t="shared" si="14"/>
        <v></v>
      </c>
      <c r="R33" s="51" t="str">
        <f t="shared" si="4"/>
        <v></v>
      </c>
    </row>
    <row r="34" spans="1:18" s="52" customFormat="1" ht="30">
      <c r="A34" s="46">
        <f t="shared" si="5"/>
        <v>64</v>
      </c>
      <c r="B34" s="47" t="str">
        <f t="shared" si="0"/>
        <v>@</v>
      </c>
      <c r="C34" s="48" t="str">
        <f t="shared" si="1"/>
        <v>@</v>
      </c>
      <c r="D34" s="49" t="str">
        <f t="shared" si="2"/>
        <v>@</v>
      </c>
      <c r="E34" s="50" t="str">
        <f t="shared" si="3"/>
        <v>@</v>
      </c>
      <c r="F34" s="51" t="str">
        <f t="shared" si="6"/>
        <v>@</v>
      </c>
      <c r="G34" s="46">
        <f t="shared" si="15"/>
        <v>103</v>
      </c>
      <c r="H34" s="47" t="str">
        <f t="shared" si="7"/>
        <v>g</v>
      </c>
      <c r="I34" s="48" t="str">
        <f t="shared" si="8"/>
        <v>g</v>
      </c>
      <c r="J34" s="49" t="str">
        <f t="shared" si="9"/>
        <v>g</v>
      </c>
      <c r="K34" s="50" t="str">
        <f t="shared" si="10"/>
        <v>g</v>
      </c>
      <c r="L34" s="51" t="str">
        <f t="shared" si="11"/>
        <v>g</v>
      </c>
      <c r="M34" s="46">
        <f t="shared" si="16"/>
        <v>142</v>
      </c>
      <c r="N34" s="47" t="str">
        <f t="shared" si="17"/>
        <v>Ž</v>
      </c>
      <c r="O34" s="48" t="str">
        <f t="shared" si="12"/>
        <v>Ž</v>
      </c>
      <c r="P34" s="49" t="str">
        <f t="shared" si="13"/>
        <v>Ž</v>
      </c>
      <c r="Q34" s="50" t="str">
        <f t="shared" si="14"/>
        <v>Ž</v>
      </c>
      <c r="R34" s="51" t="str">
        <f t="shared" si="4"/>
        <v>Ž</v>
      </c>
    </row>
    <row r="35" spans="1:18" s="52" customFormat="1" ht="30">
      <c r="A35" s="46">
        <f t="shared" si="5"/>
        <v>65</v>
      </c>
      <c r="B35" s="47" t="str">
        <f>CHAR(A35)</f>
        <v>A</v>
      </c>
      <c r="C35" s="48" t="str">
        <f>CHAR(A35)</f>
        <v>A</v>
      </c>
      <c r="D35" s="49" t="str">
        <f>CHAR(A35)</f>
        <v>A</v>
      </c>
      <c r="E35" s="50" t="str">
        <f>CHAR(A35)</f>
        <v>A</v>
      </c>
      <c r="F35" s="51" t="str">
        <f t="shared" si="6"/>
        <v>A</v>
      </c>
      <c r="G35" s="46">
        <f t="shared" si="15"/>
        <v>104</v>
      </c>
      <c r="H35" s="47" t="str">
        <f t="shared" si="7"/>
        <v>h</v>
      </c>
      <c r="I35" s="48" t="str">
        <f t="shared" si="8"/>
        <v>h</v>
      </c>
      <c r="J35" s="49" t="str">
        <f t="shared" si="9"/>
        <v>h</v>
      </c>
      <c r="K35" s="50" t="str">
        <f t="shared" si="10"/>
        <v>h</v>
      </c>
      <c r="L35" s="51" t="str">
        <f t="shared" si="11"/>
        <v>h</v>
      </c>
      <c r="M35" s="46">
        <f t="shared" si="16"/>
        <v>143</v>
      </c>
      <c r="N35" s="47" t="str">
        <f t="shared" si="17"/>
        <v></v>
      </c>
      <c r="O35" s="48" t="str">
        <f t="shared" si="12"/>
        <v></v>
      </c>
      <c r="P35" s="49" t="str">
        <f t="shared" si="13"/>
        <v></v>
      </c>
      <c r="Q35" s="50" t="str">
        <f t="shared" si="14"/>
        <v></v>
      </c>
      <c r="R35" s="51" t="str">
        <f t="shared" si="4"/>
        <v></v>
      </c>
    </row>
    <row r="36" spans="1:18" s="52" customFormat="1" ht="30">
      <c r="A36" s="46">
        <f t="shared" si="5"/>
        <v>66</v>
      </c>
      <c r="B36" s="47" t="str">
        <f t="shared" ref="B36:B81" si="18">CHAR(A36)</f>
        <v>B</v>
      </c>
      <c r="C36" s="48" t="str">
        <f t="shared" ref="C36:C67" si="19">CHAR(A36)</f>
        <v>B</v>
      </c>
      <c r="D36" s="49" t="str">
        <f t="shared" ref="D36:D67" si="20">CHAR(A36)</f>
        <v>B</v>
      </c>
      <c r="E36" s="50" t="str">
        <f t="shared" ref="E36:E67" si="21">CHAR(A36)</f>
        <v>B</v>
      </c>
      <c r="F36" s="51" t="str">
        <f t="shared" si="6"/>
        <v>B</v>
      </c>
      <c r="G36" s="46">
        <f t="shared" si="15"/>
        <v>105</v>
      </c>
      <c r="H36" s="47" t="str">
        <f t="shared" si="7"/>
        <v>i</v>
      </c>
      <c r="I36" s="48" t="str">
        <f t="shared" si="8"/>
        <v>i</v>
      </c>
      <c r="J36" s="49" t="str">
        <f t="shared" si="9"/>
        <v>i</v>
      </c>
      <c r="K36" s="50" t="str">
        <f t="shared" si="10"/>
        <v>i</v>
      </c>
      <c r="L36" s="51" t="str">
        <f t="shared" si="11"/>
        <v>i</v>
      </c>
      <c r="M36" s="46">
        <f t="shared" si="16"/>
        <v>144</v>
      </c>
      <c r="N36" s="47" t="str">
        <f t="shared" si="17"/>
        <v></v>
      </c>
      <c r="O36" s="48" t="str">
        <f t="shared" si="12"/>
        <v></v>
      </c>
      <c r="P36" s="49" t="str">
        <f t="shared" si="13"/>
        <v></v>
      </c>
      <c r="Q36" s="50" t="str">
        <f t="shared" si="14"/>
        <v></v>
      </c>
      <c r="R36" s="51" t="str">
        <f t="shared" si="4"/>
        <v></v>
      </c>
    </row>
    <row r="37" spans="1:18" s="52" customFormat="1" ht="30">
      <c r="A37" s="46">
        <f t="shared" si="5"/>
        <v>67</v>
      </c>
      <c r="B37" s="47" t="str">
        <f t="shared" si="18"/>
        <v>C</v>
      </c>
      <c r="C37" s="48" t="str">
        <f t="shared" si="19"/>
        <v>C</v>
      </c>
      <c r="D37" s="49" t="str">
        <f t="shared" si="20"/>
        <v>C</v>
      </c>
      <c r="E37" s="50" t="str">
        <f t="shared" si="21"/>
        <v>C</v>
      </c>
      <c r="F37" s="51" t="str">
        <f t="shared" si="6"/>
        <v>C</v>
      </c>
      <c r="G37" s="46">
        <f t="shared" si="15"/>
        <v>106</v>
      </c>
      <c r="H37" s="47" t="str">
        <f t="shared" si="7"/>
        <v>j</v>
      </c>
      <c r="I37" s="48" t="str">
        <f t="shared" si="8"/>
        <v>j</v>
      </c>
      <c r="J37" s="49" t="str">
        <f t="shared" si="9"/>
        <v>j</v>
      </c>
      <c r="K37" s="50" t="str">
        <f t="shared" si="10"/>
        <v>j</v>
      </c>
      <c r="L37" s="51" t="str">
        <f t="shared" si="11"/>
        <v>j</v>
      </c>
      <c r="M37" s="46">
        <f t="shared" si="16"/>
        <v>145</v>
      </c>
      <c r="N37" s="47" t="str">
        <f t="shared" si="17"/>
        <v>‘</v>
      </c>
      <c r="O37" s="48" t="str">
        <f t="shared" si="12"/>
        <v>‘</v>
      </c>
      <c r="P37" s="49" t="str">
        <f t="shared" si="13"/>
        <v>‘</v>
      </c>
      <c r="Q37" s="50" t="str">
        <f t="shared" si="14"/>
        <v>‘</v>
      </c>
      <c r="R37" s="51" t="str">
        <f t="shared" si="4"/>
        <v>‘</v>
      </c>
    </row>
    <row r="38" spans="1:18" s="52" customFormat="1" ht="30">
      <c r="A38" s="46">
        <f t="shared" si="5"/>
        <v>68</v>
      </c>
      <c r="B38" s="47" t="str">
        <f t="shared" si="18"/>
        <v>D</v>
      </c>
      <c r="C38" s="48" t="str">
        <f t="shared" si="19"/>
        <v>D</v>
      </c>
      <c r="D38" s="49" t="str">
        <f t="shared" si="20"/>
        <v>D</v>
      </c>
      <c r="E38" s="50" t="str">
        <f t="shared" si="21"/>
        <v>D</v>
      </c>
      <c r="F38" s="51" t="str">
        <f t="shared" si="6"/>
        <v>D</v>
      </c>
      <c r="G38" s="46">
        <f t="shared" si="15"/>
        <v>107</v>
      </c>
      <c r="H38" s="47" t="str">
        <f t="shared" si="7"/>
        <v>k</v>
      </c>
      <c r="I38" s="48" t="str">
        <f t="shared" si="8"/>
        <v>k</v>
      </c>
      <c r="J38" s="49" t="str">
        <f t="shared" si="9"/>
        <v>k</v>
      </c>
      <c r="K38" s="50" t="str">
        <f t="shared" si="10"/>
        <v>k</v>
      </c>
      <c r="L38" s="51" t="str">
        <f t="shared" si="11"/>
        <v>k</v>
      </c>
      <c r="M38" s="46">
        <f t="shared" si="16"/>
        <v>146</v>
      </c>
      <c r="N38" s="47" t="str">
        <f t="shared" si="17"/>
        <v>’</v>
      </c>
      <c r="O38" s="48" t="str">
        <f t="shared" si="12"/>
        <v>’</v>
      </c>
      <c r="P38" s="49" t="str">
        <f t="shared" si="13"/>
        <v>’</v>
      </c>
      <c r="Q38" s="50" t="str">
        <f t="shared" si="14"/>
        <v>’</v>
      </c>
      <c r="R38" s="51" t="str">
        <f t="shared" si="4"/>
        <v>’</v>
      </c>
    </row>
    <row r="39" spans="1:18" s="52" customFormat="1" ht="30">
      <c r="A39" s="46">
        <f t="shared" si="5"/>
        <v>69</v>
      </c>
      <c r="B39" s="47" t="str">
        <f t="shared" si="18"/>
        <v>E</v>
      </c>
      <c r="C39" s="48" t="str">
        <f t="shared" si="19"/>
        <v>E</v>
      </c>
      <c r="D39" s="49" t="str">
        <f t="shared" si="20"/>
        <v>E</v>
      </c>
      <c r="E39" s="50" t="str">
        <f t="shared" si="21"/>
        <v>E</v>
      </c>
      <c r="F39" s="51" t="str">
        <f t="shared" si="6"/>
        <v>E</v>
      </c>
      <c r="G39" s="46">
        <f t="shared" si="15"/>
        <v>108</v>
      </c>
      <c r="H39" s="47" t="str">
        <f t="shared" si="7"/>
        <v>l</v>
      </c>
      <c r="I39" s="48" t="str">
        <f t="shared" si="8"/>
        <v>l</v>
      </c>
      <c r="J39" s="49" t="str">
        <f t="shared" si="9"/>
        <v>l</v>
      </c>
      <c r="K39" s="50" t="str">
        <f t="shared" si="10"/>
        <v>l</v>
      </c>
      <c r="L39" s="51" t="str">
        <f t="shared" si="11"/>
        <v>l</v>
      </c>
      <c r="M39" s="46">
        <f t="shared" si="16"/>
        <v>147</v>
      </c>
      <c r="N39" s="47" t="str">
        <f t="shared" si="17"/>
        <v>“</v>
      </c>
      <c r="O39" s="48" t="str">
        <f t="shared" si="12"/>
        <v>“</v>
      </c>
      <c r="P39" s="49" t="str">
        <f t="shared" si="13"/>
        <v>“</v>
      </c>
      <c r="Q39" s="50" t="str">
        <f t="shared" si="14"/>
        <v>“</v>
      </c>
      <c r="R39" s="51" t="str">
        <f t="shared" si="4"/>
        <v>“</v>
      </c>
    </row>
    <row r="40" spans="1:18" s="52" customFormat="1" ht="30">
      <c r="A40" s="46">
        <f t="shared" si="5"/>
        <v>70</v>
      </c>
      <c r="B40" s="47" t="str">
        <f t="shared" si="18"/>
        <v>F</v>
      </c>
      <c r="C40" s="48" t="str">
        <f t="shared" si="19"/>
        <v>F</v>
      </c>
      <c r="D40" s="49" t="str">
        <f t="shared" si="20"/>
        <v>F</v>
      </c>
      <c r="E40" s="50" t="str">
        <f t="shared" si="21"/>
        <v>F</v>
      </c>
      <c r="F40" s="51" t="str">
        <f t="shared" si="6"/>
        <v>F</v>
      </c>
      <c r="G40" s="46">
        <f t="shared" si="15"/>
        <v>109</v>
      </c>
      <c r="H40" s="47" t="str">
        <f t="shared" si="7"/>
        <v>m</v>
      </c>
      <c r="I40" s="48" t="str">
        <f t="shared" si="8"/>
        <v>m</v>
      </c>
      <c r="J40" s="49" t="str">
        <f t="shared" si="9"/>
        <v>m</v>
      </c>
      <c r="K40" s="50" t="str">
        <f t="shared" si="10"/>
        <v>m</v>
      </c>
      <c r="L40" s="51" t="str">
        <f t="shared" si="11"/>
        <v>m</v>
      </c>
      <c r="M40" s="46">
        <f t="shared" si="16"/>
        <v>148</v>
      </c>
      <c r="N40" s="47" t="str">
        <f t="shared" si="17"/>
        <v>”</v>
      </c>
      <c r="O40" s="48" t="str">
        <f t="shared" si="12"/>
        <v>”</v>
      </c>
      <c r="P40" s="49" t="str">
        <f t="shared" si="13"/>
        <v>”</v>
      </c>
      <c r="Q40" s="50" t="str">
        <f t="shared" si="14"/>
        <v>”</v>
      </c>
      <c r="R40" s="51" t="str">
        <f t="shared" si="4"/>
        <v>”</v>
      </c>
    </row>
    <row r="41" spans="1:18" s="52" customFormat="1" ht="30">
      <c r="A41" s="46">
        <f t="shared" si="5"/>
        <v>71</v>
      </c>
      <c r="B41" s="47" t="str">
        <f t="shared" si="18"/>
        <v>G</v>
      </c>
      <c r="C41" s="48" t="str">
        <f t="shared" si="19"/>
        <v>G</v>
      </c>
      <c r="D41" s="49" t="str">
        <f t="shared" si="20"/>
        <v>G</v>
      </c>
      <c r="E41" s="50" t="str">
        <f t="shared" si="21"/>
        <v>G</v>
      </c>
      <c r="F41" s="51" t="str">
        <f t="shared" si="6"/>
        <v>G</v>
      </c>
      <c r="G41" s="46">
        <f t="shared" si="15"/>
        <v>110</v>
      </c>
      <c r="H41" s="47" t="str">
        <f t="shared" si="7"/>
        <v>n</v>
      </c>
      <c r="I41" s="48" t="str">
        <f t="shared" si="8"/>
        <v>n</v>
      </c>
      <c r="J41" s="49" t="str">
        <f t="shared" si="9"/>
        <v>n</v>
      </c>
      <c r="K41" s="50" t="str">
        <f t="shared" si="10"/>
        <v>n</v>
      </c>
      <c r="L41" s="51" t="str">
        <f t="shared" si="11"/>
        <v>n</v>
      </c>
      <c r="M41" s="46">
        <f t="shared" si="16"/>
        <v>149</v>
      </c>
      <c r="N41" s="47" t="str">
        <f t="shared" si="17"/>
        <v>•</v>
      </c>
      <c r="O41" s="48" t="str">
        <f t="shared" si="12"/>
        <v>•</v>
      </c>
      <c r="P41" s="49" t="str">
        <f t="shared" si="13"/>
        <v>•</v>
      </c>
      <c r="Q41" s="50" t="str">
        <f t="shared" si="14"/>
        <v>•</v>
      </c>
      <c r="R41" s="51" t="str">
        <f t="shared" si="4"/>
        <v>•</v>
      </c>
    </row>
    <row r="42" spans="1:18" s="52" customFormat="1" ht="20.100000000000001" customHeight="1">
      <c r="A42" s="53"/>
      <c r="B42" s="54"/>
      <c r="C42" s="55"/>
      <c r="D42" s="56"/>
      <c r="E42" s="57"/>
      <c r="F42" s="58"/>
      <c r="G42" s="53"/>
      <c r="H42" s="54"/>
      <c r="I42" s="55"/>
      <c r="J42" s="56"/>
      <c r="K42" s="57"/>
      <c r="L42" s="58"/>
      <c r="M42" s="53"/>
      <c r="N42" s="54"/>
      <c r="O42" s="55"/>
      <c r="P42" s="56"/>
      <c r="Q42" s="203" t="s">
        <v>88</v>
      </c>
      <c r="R42" s="58"/>
    </row>
    <row r="43" spans="1:18" s="52" customFormat="1" ht="30">
      <c r="A43" s="59">
        <v>150</v>
      </c>
      <c r="B43" s="60" t="str">
        <f t="shared" si="18"/>
        <v>–</v>
      </c>
      <c r="C43" s="61" t="str">
        <f t="shared" si="19"/>
        <v>–</v>
      </c>
      <c r="D43" s="62" t="str">
        <f t="shared" si="20"/>
        <v>–</v>
      </c>
      <c r="E43" s="63" t="str">
        <f t="shared" si="21"/>
        <v>–</v>
      </c>
      <c r="F43" s="64" t="str">
        <f t="shared" si="6"/>
        <v>–</v>
      </c>
      <c r="G43" s="59">
        <v>189</v>
      </c>
      <c r="H43" s="60" t="str">
        <f t="shared" si="7"/>
        <v>½</v>
      </c>
      <c r="I43" s="61" t="str">
        <f t="shared" si="8"/>
        <v>½</v>
      </c>
      <c r="J43" s="62" t="str">
        <f t="shared" si="9"/>
        <v>½</v>
      </c>
      <c r="K43" s="63" t="str">
        <f t="shared" si="10"/>
        <v>½</v>
      </c>
      <c r="L43" s="64" t="str">
        <f t="shared" si="11"/>
        <v>½</v>
      </c>
      <c r="M43" s="59">
        <v>228</v>
      </c>
      <c r="N43" s="60" t="str">
        <f t="shared" ref="N43:N70" si="22">CHAR(M43)</f>
        <v>ä</v>
      </c>
      <c r="O43" s="61" t="str">
        <f t="shared" ref="O43:O67" si="23">CHAR(M43)</f>
        <v>ä</v>
      </c>
      <c r="P43" s="62" t="str">
        <f t="shared" ref="P43:P67" si="24">CHAR(M43)</f>
        <v>ä</v>
      </c>
      <c r="Q43" s="63" t="str">
        <f t="shared" ref="Q43:Q67" si="25">CHAR(M43)</f>
        <v>ä</v>
      </c>
      <c r="R43" s="64" t="str">
        <f t="shared" ref="R43:R67" si="26">CHAR(M43)</f>
        <v>ä</v>
      </c>
    </row>
    <row r="44" spans="1:18" s="52" customFormat="1" ht="30">
      <c r="A44" s="46">
        <f t="shared" ref="A44:A67" si="27">A43+1</f>
        <v>151</v>
      </c>
      <c r="B44" s="47" t="str">
        <f t="shared" si="18"/>
        <v>—</v>
      </c>
      <c r="C44" s="48" t="str">
        <f t="shared" si="19"/>
        <v>—</v>
      </c>
      <c r="D44" s="49" t="str">
        <f t="shared" si="20"/>
        <v>—</v>
      </c>
      <c r="E44" s="50" t="str">
        <f t="shared" si="21"/>
        <v>—</v>
      </c>
      <c r="F44" s="51" t="str">
        <f t="shared" si="6"/>
        <v>—</v>
      </c>
      <c r="G44" s="46">
        <f t="shared" si="15"/>
        <v>190</v>
      </c>
      <c r="H44" s="47" t="str">
        <f t="shared" si="7"/>
        <v>¾</v>
      </c>
      <c r="I44" s="48" t="str">
        <f t="shared" si="8"/>
        <v>¾</v>
      </c>
      <c r="J44" s="49" t="str">
        <f t="shared" si="9"/>
        <v>¾</v>
      </c>
      <c r="K44" s="50" t="str">
        <f t="shared" si="10"/>
        <v>¾</v>
      </c>
      <c r="L44" s="51" t="str">
        <f t="shared" si="11"/>
        <v>¾</v>
      </c>
      <c r="M44" s="46">
        <f t="shared" ref="M44:M67" si="28">M43+1</f>
        <v>229</v>
      </c>
      <c r="N44" s="47" t="str">
        <f t="shared" si="22"/>
        <v>å</v>
      </c>
      <c r="O44" s="48" t="str">
        <f t="shared" si="23"/>
        <v>å</v>
      </c>
      <c r="P44" s="49" t="str">
        <f t="shared" si="24"/>
        <v>å</v>
      </c>
      <c r="Q44" s="50" t="str">
        <f t="shared" si="25"/>
        <v>å</v>
      </c>
      <c r="R44" s="51" t="str">
        <f t="shared" si="26"/>
        <v>å</v>
      </c>
    </row>
    <row r="45" spans="1:18" s="52" customFormat="1" ht="30">
      <c r="A45" s="46">
        <f t="shared" si="27"/>
        <v>152</v>
      </c>
      <c r="B45" s="47" t="str">
        <f t="shared" si="18"/>
        <v>˜</v>
      </c>
      <c r="C45" s="48" t="str">
        <f t="shared" si="19"/>
        <v>˜</v>
      </c>
      <c r="D45" s="49" t="str">
        <f t="shared" si="20"/>
        <v>˜</v>
      </c>
      <c r="E45" s="50" t="str">
        <f t="shared" si="21"/>
        <v>˜</v>
      </c>
      <c r="F45" s="51" t="str">
        <f t="shared" si="6"/>
        <v>˜</v>
      </c>
      <c r="G45" s="46">
        <f t="shared" si="15"/>
        <v>191</v>
      </c>
      <c r="H45" s="47" t="str">
        <f t="shared" si="7"/>
        <v>¿</v>
      </c>
      <c r="I45" s="48" t="str">
        <f t="shared" si="8"/>
        <v>¿</v>
      </c>
      <c r="J45" s="49" t="str">
        <f t="shared" si="9"/>
        <v>¿</v>
      </c>
      <c r="K45" s="50" t="str">
        <f t="shared" si="10"/>
        <v>¿</v>
      </c>
      <c r="L45" s="51" t="str">
        <f t="shared" si="11"/>
        <v>¿</v>
      </c>
      <c r="M45" s="46">
        <f t="shared" si="28"/>
        <v>230</v>
      </c>
      <c r="N45" s="47" t="str">
        <f t="shared" si="22"/>
        <v>æ</v>
      </c>
      <c r="O45" s="48" t="str">
        <f t="shared" si="23"/>
        <v>æ</v>
      </c>
      <c r="P45" s="49" t="str">
        <f t="shared" si="24"/>
        <v>æ</v>
      </c>
      <c r="Q45" s="50" t="str">
        <f t="shared" si="25"/>
        <v>æ</v>
      </c>
      <c r="R45" s="51" t="str">
        <f t="shared" si="26"/>
        <v>æ</v>
      </c>
    </row>
    <row r="46" spans="1:18" s="52" customFormat="1" ht="30">
      <c r="A46" s="46">
        <f t="shared" si="27"/>
        <v>153</v>
      </c>
      <c r="B46" s="47" t="str">
        <f t="shared" si="18"/>
        <v>™</v>
      </c>
      <c r="C46" s="48" t="str">
        <f t="shared" si="19"/>
        <v>™</v>
      </c>
      <c r="D46" s="49" t="str">
        <f t="shared" si="20"/>
        <v>™</v>
      </c>
      <c r="E46" s="50" t="str">
        <f t="shared" si="21"/>
        <v>™</v>
      </c>
      <c r="F46" s="51" t="str">
        <f t="shared" si="6"/>
        <v>™</v>
      </c>
      <c r="G46" s="46">
        <f t="shared" si="15"/>
        <v>192</v>
      </c>
      <c r="H46" s="47" t="str">
        <f t="shared" si="7"/>
        <v>À</v>
      </c>
      <c r="I46" s="48" t="str">
        <f t="shared" si="8"/>
        <v>À</v>
      </c>
      <c r="J46" s="49" t="str">
        <f t="shared" si="9"/>
        <v>À</v>
      </c>
      <c r="K46" s="50" t="str">
        <f t="shared" si="10"/>
        <v>À</v>
      </c>
      <c r="L46" s="51" t="str">
        <f t="shared" si="11"/>
        <v>À</v>
      </c>
      <c r="M46" s="46">
        <f t="shared" si="28"/>
        <v>231</v>
      </c>
      <c r="N46" s="47" t="str">
        <f t="shared" si="22"/>
        <v>ç</v>
      </c>
      <c r="O46" s="48" t="str">
        <f t="shared" si="23"/>
        <v>ç</v>
      </c>
      <c r="P46" s="49" t="str">
        <f t="shared" si="24"/>
        <v>ç</v>
      </c>
      <c r="Q46" s="50" t="str">
        <f t="shared" si="25"/>
        <v>ç</v>
      </c>
      <c r="R46" s="51" t="str">
        <f t="shared" si="26"/>
        <v>ç</v>
      </c>
    </row>
    <row r="47" spans="1:18" s="52" customFormat="1" ht="30">
      <c r="A47" s="46">
        <f t="shared" si="27"/>
        <v>154</v>
      </c>
      <c r="B47" s="47" t="str">
        <f t="shared" si="18"/>
        <v>š</v>
      </c>
      <c r="C47" s="48" t="str">
        <f t="shared" si="19"/>
        <v>š</v>
      </c>
      <c r="D47" s="49" t="str">
        <f t="shared" si="20"/>
        <v>š</v>
      </c>
      <c r="E47" s="50" t="str">
        <f t="shared" si="21"/>
        <v>š</v>
      </c>
      <c r="F47" s="51" t="str">
        <f t="shared" si="6"/>
        <v>š</v>
      </c>
      <c r="G47" s="46">
        <f t="shared" si="15"/>
        <v>193</v>
      </c>
      <c r="H47" s="47" t="str">
        <f t="shared" si="7"/>
        <v>Á</v>
      </c>
      <c r="I47" s="48" t="str">
        <f t="shared" si="8"/>
        <v>Á</v>
      </c>
      <c r="J47" s="49" t="str">
        <f t="shared" si="9"/>
        <v>Á</v>
      </c>
      <c r="K47" s="50" t="str">
        <f t="shared" si="10"/>
        <v>Á</v>
      </c>
      <c r="L47" s="51" t="str">
        <f t="shared" si="11"/>
        <v>Á</v>
      </c>
      <c r="M47" s="46">
        <f t="shared" si="28"/>
        <v>232</v>
      </c>
      <c r="N47" s="47" t="str">
        <f t="shared" si="22"/>
        <v>è</v>
      </c>
      <c r="O47" s="48" t="str">
        <f t="shared" si="23"/>
        <v>è</v>
      </c>
      <c r="P47" s="49" t="str">
        <f t="shared" si="24"/>
        <v>è</v>
      </c>
      <c r="Q47" s="50" t="str">
        <f t="shared" si="25"/>
        <v>è</v>
      </c>
      <c r="R47" s="51" t="str">
        <f t="shared" si="26"/>
        <v>è</v>
      </c>
    </row>
    <row r="48" spans="1:18" s="52" customFormat="1" ht="30">
      <c r="A48" s="46">
        <f t="shared" si="27"/>
        <v>155</v>
      </c>
      <c r="B48" s="47" t="str">
        <f t="shared" si="18"/>
        <v>›</v>
      </c>
      <c r="C48" s="48" t="str">
        <f t="shared" si="19"/>
        <v>›</v>
      </c>
      <c r="D48" s="49" t="str">
        <f t="shared" si="20"/>
        <v>›</v>
      </c>
      <c r="E48" s="50" t="str">
        <f t="shared" si="21"/>
        <v>›</v>
      </c>
      <c r="F48" s="51" t="str">
        <f t="shared" si="6"/>
        <v>›</v>
      </c>
      <c r="G48" s="46">
        <f t="shared" si="15"/>
        <v>194</v>
      </c>
      <c r="H48" s="47" t="str">
        <f t="shared" si="7"/>
        <v>Â</v>
      </c>
      <c r="I48" s="48" t="str">
        <f t="shared" si="8"/>
        <v>Â</v>
      </c>
      <c r="J48" s="49" t="str">
        <f t="shared" si="9"/>
        <v>Â</v>
      </c>
      <c r="K48" s="50" t="str">
        <f t="shared" si="10"/>
        <v>Â</v>
      </c>
      <c r="L48" s="51" t="str">
        <f t="shared" si="11"/>
        <v>Â</v>
      </c>
      <c r="M48" s="46">
        <f t="shared" si="28"/>
        <v>233</v>
      </c>
      <c r="N48" s="47" t="str">
        <f t="shared" si="22"/>
        <v>é</v>
      </c>
      <c r="O48" s="48" t="str">
        <f t="shared" si="23"/>
        <v>é</v>
      </c>
      <c r="P48" s="49" t="str">
        <f t="shared" si="24"/>
        <v>é</v>
      </c>
      <c r="Q48" s="50" t="str">
        <f t="shared" si="25"/>
        <v>é</v>
      </c>
      <c r="R48" s="51" t="str">
        <f t="shared" si="26"/>
        <v>é</v>
      </c>
    </row>
    <row r="49" spans="1:30" s="52" customFormat="1" ht="30">
      <c r="A49" s="46">
        <f t="shared" si="27"/>
        <v>156</v>
      </c>
      <c r="B49" s="47" t="str">
        <f t="shared" si="18"/>
        <v>œ</v>
      </c>
      <c r="C49" s="48" t="str">
        <f t="shared" si="19"/>
        <v>œ</v>
      </c>
      <c r="D49" s="49" t="str">
        <f t="shared" si="20"/>
        <v>œ</v>
      </c>
      <c r="E49" s="50" t="str">
        <f t="shared" si="21"/>
        <v>œ</v>
      </c>
      <c r="F49" s="51" t="str">
        <f t="shared" si="6"/>
        <v>œ</v>
      </c>
      <c r="G49" s="46">
        <f t="shared" si="15"/>
        <v>195</v>
      </c>
      <c r="H49" s="47" t="str">
        <f t="shared" si="7"/>
        <v>Ã</v>
      </c>
      <c r="I49" s="48" t="str">
        <f t="shared" si="8"/>
        <v>Ã</v>
      </c>
      <c r="J49" s="49" t="str">
        <f t="shared" si="9"/>
        <v>Ã</v>
      </c>
      <c r="K49" s="50" t="str">
        <f t="shared" si="10"/>
        <v>Ã</v>
      </c>
      <c r="L49" s="51" t="str">
        <f t="shared" si="11"/>
        <v>Ã</v>
      </c>
      <c r="M49" s="46">
        <f t="shared" si="28"/>
        <v>234</v>
      </c>
      <c r="N49" s="47" t="str">
        <f t="shared" si="22"/>
        <v>ê</v>
      </c>
      <c r="O49" s="48" t="str">
        <f t="shared" si="23"/>
        <v>ê</v>
      </c>
      <c r="P49" s="49" t="str">
        <f t="shared" si="24"/>
        <v>ê</v>
      </c>
      <c r="Q49" s="50" t="str">
        <f t="shared" si="25"/>
        <v>ê</v>
      </c>
      <c r="R49" s="51" t="str">
        <f t="shared" si="26"/>
        <v>ê</v>
      </c>
    </row>
    <row r="50" spans="1:30" s="52" customFormat="1" ht="30">
      <c r="A50" s="46">
        <f t="shared" si="27"/>
        <v>157</v>
      </c>
      <c r="B50" s="47" t="str">
        <f t="shared" si="18"/>
        <v></v>
      </c>
      <c r="C50" s="48" t="str">
        <f t="shared" si="19"/>
        <v></v>
      </c>
      <c r="D50" s="49" t="str">
        <f t="shared" si="20"/>
        <v></v>
      </c>
      <c r="E50" s="50" t="str">
        <f t="shared" si="21"/>
        <v></v>
      </c>
      <c r="F50" s="51" t="str">
        <f t="shared" si="6"/>
        <v></v>
      </c>
      <c r="G50" s="46">
        <f t="shared" si="15"/>
        <v>196</v>
      </c>
      <c r="H50" s="47" t="str">
        <f t="shared" si="7"/>
        <v>Ä</v>
      </c>
      <c r="I50" s="48" t="str">
        <f t="shared" si="8"/>
        <v>Ä</v>
      </c>
      <c r="J50" s="49" t="str">
        <f t="shared" si="9"/>
        <v>Ä</v>
      </c>
      <c r="K50" s="50" t="str">
        <f t="shared" si="10"/>
        <v>Ä</v>
      </c>
      <c r="L50" s="51" t="str">
        <f t="shared" si="11"/>
        <v>Ä</v>
      </c>
      <c r="M50" s="46">
        <f t="shared" si="28"/>
        <v>235</v>
      </c>
      <c r="N50" s="47" t="str">
        <f t="shared" si="22"/>
        <v>ë</v>
      </c>
      <c r="O50" s="48" t="str">
        <f t="shared" si="23"/>
        <v>ë</v>
      </c>
      <c r="P50" s="49" t="str">
        <f t="shared" si="24"/>
        <v>ë</v>
      </c>
      <c r="Q50" s="50" t="str">
        <f t="shared" si="25"/>
        <v>ë</v>
      </c>
      <c r="R50" s="51" t="str">
        <f t="shared" si="26"/>
        <v>ë</v>
      </c>
    </row>
    <row r="51" spans="1:30" s="52" customFormat="1" ht="30">
      <c r="A51" s="46">
        <f t="shared" si="27"/>
        <v>158</v>
      </c>
      <c r="B51" s="47" t="str">
        <f t="shared" si="18"/>
        <v>ž</v>
      </c>
      <c r="C51" s="48" t="str">
        <f t="shared" si="19"/>
        <v>ž</v>
      </c>
      <c r="D51" s="49" t="str">
        <f t="shared" si="20"/>
        <v>ž</v>
      </c>
      <c r="E51" s="50" t="str">
        <f t="shared" si="21"/>
        <v>ž</v>
      </c>
      <c r="F51" s="51" t="str">
        <f t="shared" si="6"/>
        <v>ž</v>
      </c>
      <c r="G51" s="46">
        <f t="shared" si="15"/>
        <v>197</v>
      </c>
      <c r="H51" s="47" t="str">
        <f t="shared" si="7"/>
        <v>Å</v>
      </c>
      <c r="I51" s="48" t="str">
        <f t="shared" si="8"/>
        <v>Å</v>
      </c>
      <c r="J51" s="49" t="str">
        <f t="shared" si="9"/>
        <v>Å</v>
      </c>
      <c r="K51" s="50" t="str">
        <f t="shared" si="10"/>
        <v>Å</v>
      </c>
      <c r="L51" s="51" t="str">
        <f t="shared" si="11"/>
        <v>Å</v>
      </c>
      <c r="M51" s="46">
        <f t="shared" si="28"/>
        <v>236</v>
      </c>
      <c r="N51" s="47" t="str">
        <f t="shared" si="22"/>
        <v>ì</v>
      </c>
      <c r="O51" s="48" t="str">
        <f t="shared" si="23"/>
        <v>ì</v>
      </c>
      <c r="P51" s="49" t="str">
        <f t="shared" si="24"/>
        <v>ì</v>
      </c>
      <c r="Q51" s="50" t="str">
        <f t="shared" si="25"/>
        <v>ì</v>
      </c>
      <c r="R51" s="51" t="str">
        <f t="shared" si="26"/>
        <v>ì</v>
      </c>
    </row>
    <row r="52" spans="1:30" s="52" customFormat="1" ht="30">
      <c r="A52" s="46">
        <f t="shared" si="27"/>
        <v>159</v>
      </c>
      <c r="B52" s="47" t="str">
        <f t="shared" si="18"/>
        <v>Ÿ</v>
      </c>
      <c r="C52" s="48" t="str">
        <f t="shared" si="19"/>
        <v>Ÿ</v>
      </c>
      <c r="D52" s="49" t="str">
        <f t="shared" si="20"/>
        <v>Ÿ</v>
      </c>
      <c r="E52" s="50" t="str">
        <f t="shared" si="21"/>
        <v>Ÿ</v>
      </c>
      <c r="F52" s="51" t="str">
        <f t="shared" si="6"/>
        <v>Ÿ</v>
      </c>
      <c r="G52" s="46">
        <f t="shared" si="15"/>
        <v>198</v>
      </c>
      <c r="H52" s="47" t="str">
        <f t="shared" si="7"/>
        <v>Æ</v>
      </c>
      <c r="I52" s="48" t="str">
        <f t="shared" si="8"/>
        <v>Æ</v>
      </c>
      <c r="J52" s="49" t="str">
        <f t="shared" si="9"/>
        <v>Æ</v>
      </c>
      <c r="K52" s="50" t="str">
        <f t="shared" si="10"/>
        <v>Æ</v>
      </c>
      <c r="L52" s="51" t="str">
        <f t="shared" si="11"/>
        <v>Æ</v>
      </c>
      <c r="M52" s="46">
        <f t="shared" si="28"/>
        <v>237</v>
      </c>
      <c r="N52" s="47" t="str">
        <f t="shared" si="22"/>
        <v>í</v>
      </c>
      <c r="O52" s="48" t="str">
        <f t="shared" si="23"/>
        <v>í</v>
      </c>
      <c r="P52" s="49" t="str">
        <f t="shared" si="24"/>
        <v>í</v>
      </c>
      <c r="Q52" s="50" t="str">
        <f t="shared" si="25"/>
        <v>í</v>
      </c>
      <c r="R52" s="51" t="str">
        <f t="shared" si="26"/>
        <v>í</v>
      </c>
    </row>
    <row r="53" spans="1:30" s="52" customFormat="1" ht="30">
      <c r="A53" s="46">
        <f t="shared" si="27"/>
        <v>160</v>
      </c>
      <c r="B53" s="47" t="str">
        <f t="shared" si="18"/>
        <v> </v>
      </c>
      <c r="C53" s="48" t="str">
        <f t="shared" si="19"/>
        <v> </v>
      </c>
      <c r="D53" s="49" t="str">
        <f t="shared" si="20"/>
        <v> </v>
      </c>
      <c r="E53" s="50" t="str">
        <f t="shared" si="21"/>
        <v> </v>
      </c>
      <c r="F53" s="51" t="str">
        <f t="shared" si="6"/>
        <v> </v>
      </c>
      <c r="G53" s="46">
        <f t="shared" si="15"/>
        <v>199</v>
      </c>
      <c r="H53" s="47" t="str">
        <f t="shared" si="7"/>
        <v>Ç</v>
      </c>
      <c r="I53" s="48" t="str">
        <f t="shared" si="8"/>
        <v>Ç</v>
      </c>
      <c r="J53" s="49" t="str">
        <f t="shared" si="9"/>
        <v>Ç</v>
      </c>
      <c r="K53" s="50" t="str">
        <f t="shared" si="10"/>
        <v>Ç</v>
      </c>
      <c r="L53" s="51" t="str">
        <f t="shared" si="11"/>
        <v>Ç</v>
      </c>
      <c r="M53" s="46">
        <f t="shared" si="28"/>
        <v>238</v>
      </c>
      <c r="N53" s="47" t="str">
        <f t="shared" si="22"/>
        <v>î</v>
      </c>
      <c r="O53" s="48" t="str">
        <f t="shared" si="23"/>
        <v>î</v>
      </c>
      <c r="P53" s="49" t="str">
        <f t="shared" si="24"/>
        <v>î</v>
      </c>
      <c r="Q53" s="50" t="str">
        <f t="shared" si="25"/>
        <v>î</v>
      </c>
      <c r="R53" s="51" t="str">
        <f t="shared" si="26"/>
        <v>î</v>
      </c>
    </row>
    <row r="54" spans="1:30" s="52" customFormat="1" ht="30">
      <c r="A54" s="46">
        <f t="shared" si="27"/>
        <v>161</v>
      </c>
      <c r="B54" s="47" t="str">
        <f t="shared" si="18"/>
        <v>¡</v>
      </c>
      <c r="C54" s="48" t="str">
        <f t="shared" si="19"/>
        <v>¡</v>
      </c>
      <c r="D54" s="49" t="str">
        <f t="shared" si="20"/>
        <v>¡</v>
      </c>
      <c r="E54" s="50" t="str">
        <f t="shared" si="21"/>
        <v>¡</v>
      </c>
      <c r="F54" s="51" t="str">
        <f t="shared" si="6"/>
        <v>¡</v>
      </c>
      <c r="G54" s="46">
        <f t="shared" si="15"/>
        <v>200</v>
      </c>
      <c r="H54" s="47" t="str">
        <f t="shared" si="7"/>
        <v>È</v>
      </c>
      <c r="I54" s="48" t="str">
        <f t="shared" si="8"/>
        <v>È</v>
      </c>
      <c r="J54" s="49" t="str">
        <f t="shared" si="9"/>
        <v>È</v>
      </c>
      <c r="K54" s="50" t="str">
        <f t="shared" si="10"/>
        <v>È</v>
      </c>
      <c r="L54" s="51" t="str">
        <f t="shared" si="11"/>
        <v>È</v>
      </c>
      <c r="M54" s="46">
        <f t="shared" si="28"/>
        <v>239</v>
      </c>
      <c r="N54" s="47" t="str">
        <f t="shared" si="22"/>
        <v>ï</v>
      </c>
      <c r="O54" s="48" t="str">
        <f t="shared" si="23"/>
        <v>ï</v>
      </c>
      <c r="P54" s="49" t="str">
        <f t="shared" si="24"/>
        <v>ï</v>
      </c>
      <c r="Q54" s="50" t="str">
        <f t="shared" si="25"/>
        <v>ï</v>
      </c>
      <c r="R54" s="51" t="str">
        <f t="shared" si="26"/>
        <v>ï</v>
      </c>
    </row>
    <row r="55" spans="1:30" s="52" customFormat="1" ht="30">
      <c r="A55" s="46">
        <f t="shared" si="27"/>
        <v>162</v>
      </c>
      <c r="B55" s="47" t="str">
        <f t="shared" si="18"/>
        <v>¢</v>
      </c>
      <c r="C55" s="48" t="str">
        <f t="shared" si="19"/>
        <v>¢</v>
      </c>
      <c r="D55" s="49" t="str">
        <f t="shared" si="20"/>
        <v>¢</v>
      </c>
      <c r="E55" s="50" t="str">
        <f t="shared" si="21"/>
        <v>¢</v>
      </c>
      <c r="F55" s="51" t="str">
        <f t="shared" si="6"/>
        <v>¢</v>
      </c>
      <c r="G55" s="46">
        <f t="shared" si="15"/>
        <v>201</v>
      </c>
      <c r="H55" s="47" t="str">
        <f t="shared" si="7"/>
        <v>É</v>
      </c>
      <c r="I55" s="48" t="str">
        <f t="shared" si="8"/>
        <v>É</v>
      </c>
      <c r="J55" s="49" t="str">
        <f t="shared" si="9"/>
        <v>É</v>
      </c>
      <c r="K55" s="50" t="str">
        <f t="shared" si="10"/>
        <v>É</v>
      </c>
      <c r="L55" s="51" t="str">
        <f t="shared" si="11"/>
        <v>É</v>
      </c>
      <c r="M55" s="46">
        <f t="shared" si="28"/>
        <v>240</v>
      </c>
      <c r="N55" s="47" t="str">
        <f t="shared" si="22"/>
        <v>ð</v>
      </c>
      <c r="O55" s="48" t="str">
        <f t="shared" si="23"/>
        <v>ð</v>
      </c>
      <c r="P55" s="49" t="str">
        <f t="shared" si="24"/>
        <v>ð</v>
      </c>
      <c r="Q55" s="50" t="str">
        <f t="shared" si="25"/>
        <v>ð</v>
      </c>
      <c r="R55" s="51" t="str">
        <f t="shared" si="26"/>
        <v>ð</v>
      </c>
    </row>
    <row r="56" spans="1:30" s="52" customFormat="1" ht="30">
      <c r="A56" s="46">
        <f t="shared" si="27"/>
        <v>163</v>
      </c>
      <c r="B56" s="47" t="str">
        <f t="shared" si="18"/>
        <v>£</v>
      </c>
      <c r="C56" s="48" t="str">
        <f t="shared" si="19"/>
        <v>£</v>
      </c>
      <c r="D56" s="49" t="str">
        <f t="shared" si="20"/>
        <v>£</v>
      </c>
      <c r="E56" s="50" t="str">
        <f t="shared" si="21"/>
        <v>£</v>
      </c>
      <c r="F56" s="51" t="str">
        <f t="shared" si="6"/>
        <v>£</v>
      </c>
      <c r="G56" s="46">
        <f t="shared" si="15"/>
        <v>202</v>
      </c>
      <c r="H56" s="47" t="str">
        <f t="shared" si="7"/>
        <v>Ê</v>
      </c>
      <c r="I56" s="48" t="str">
        <f t="shared" si="8"/>
        <v>Ê</v>
      </c>
      <c r="J56" s="49" t="str">
        <f t="shared" si="9"/>
        <v>Ê</v>
      </c>
      <c r="K56" s="50" t="str">
        <f t="shared" si="10"/>
        <v>Ê</v>
      </c>
      <c r="L56" s="51" t="str">
        <f t="shared" si="11"/>
        <v>Ê</v>
      </c>
      <c r="M56" s="46">
        <f t="shared" si="28"/>
        <v>241</v>
      </c>
      <c r="N56" s="47" t="str">
        <f t="shared" si="22"/>
        <v>ñ</v>
      </c>
      <c r="O56" s="48" t="str">
        <f t="shared" si="23"/>
        <v>ñ</v>
      </c>
      <c r="P56" s="49" t="str">
        <f t="shared" si="24"/>
        <v>ñ</v>
      </c>
      <c r="Q56" s="50" t="str">
        <f t="shared" si="25"/>
        <v>ñ</v>
      </c>
      <c r="R56" s="51" t="str">
        <f t="shared" si="26"/>
        <v>ñ</v>
      </c>
    </row>
    <row r="57" spans="1:30" s="52" customFormat="1" ht="30">
      <c r="A57" s="46">
        <f t="shared" si="27"/>
        <v>164</v>
      </c>
      <c r="B57" s="47" t="str">
        <f t="shared" si="18"/>
        <v>¤</v>
      </c>
      <c r="C57" s="48" t="str">
        <f t="shared" si="19"/>
        <v>¤</v>
      </c>
      <c r="D57" s="49" t="str">
        <f t="shared" si="20"/>
        <v>¤</v>
      </c>
      <c r="E57" s="50" t="str">
        <f t="shared" si="21"/>
        <v>¤</v>
      </c>
      <c r="F57" s="51" t="str">
        <f t="shared" si="6"/>
        <v>¤</v>
      </c>
      <c r="G57" s="46">
        <f t="shared" si="15"/>
        <v>203</v>
      </c>
      <c r="H57" s="47" t="str">
        <f t="shared" si="7"/>
        <v>Ë</v>
      </c>
      <c r="I57" s="48" t="str">
        <f t="shared" si="8"/>
        <v>Ë</v>
      </c>
      <c r="J57" s="49" t="str">
        <f t="shared" si="9"/>
        <v>Ë</v>
      </c>
      <c r="K57" s="50" t="str">
        <f t="shared" si="10"/>
        <v>Ë</v>
      </c>
      <c r="L57" s="51" t="str">
        <f t="shared" si="11"/>
        <v>Ë</v>
      </c>
      <c r="M57" s="46">
        <f t="shared" si="28"/>
        <v>242</v>
      </c>
      <c r="N57" s="47" t="str">
        <f t="shared" si="22"/>
        <v>ò</v>
      </c>
      <c r="O57" s="48" t="str">
        <f t="shared" si="23"/>
        <v>ò</v>
      </c>
      <c r="P57" s="49" t="str">
        <f t="shared" si="24"/>
        <v>ò</v>
      </c>
      <c r="Q57" s="50" t="str">
        <f t="shared" si="25"/>
        <v>ò</v>
      </c>
      <c r="R57" s="51" t="str">
        <f t="shared" si="26"/>
        <v>ò</v>
      </c>
    </row>
    <row r="58" spans="1:30" s="52" customFormat="1" ht="30">
      <c r="A58" s="46">
        <f t="shared" si="27"/>
        <v>165</v>
      </c>
      <c r="B58" s="47" t="str">
        <f t="shared" si="18"/>
        <v>¥</v>
      </c>
      <c r="C58" s="48" t="str">
        <f t="shared" si="19"/>
        <v>¥</v>
      </c>
      <c r="D58" s="49" t="str">
        <f t="shared" si="20"/>
        <v>¥</v>
      </c>
      <c r="E58" s="50" t="str">
        <f t="shared" si="21"/>
        <v>¥</v>
      </c>
      <c r="F58" s="51" t="str">
        <f t="shared" si="6"/>
        <v>¥</v>
      </c>
      <c r="G58" s="46">
        <f t="shared" si="15"/>
        <v>204</v>
      </c>
      <c r="H58" s="47" t="str">
        <f t="shared" si="7"/>
        <v>Ì</v>
      </c>
      <c r="I58" s="48" t="str">
        <f t="shared" si="8"/>
        <v>Ì</v>
      </c>
      <c r="J58" s="49" t="str">
        <f t="shared" si="9"/>
        <v>Ì</v>
      </c>
      <c r="K58" s="50" t="str">
        <f t="shared" si="10"/>
        <v>Ì</v>
      </c>
      <c r="L58" s="51" t="str">
        <f t="shared" si="11"/>
        <v>Ì</v>
      </c>
      <c r="M58" s="46">
        <f t="shared" si="28"/>
        <v>243</v>
      </c>
      <c r="N58" s="47" t="str">
        <f t="shared" si="22"/>
        <v>ó</v>
      </c>
      <c r="O58" s="48" t="str">
        <f t="shared" si="23"/>
        <v>ó</v>
      </c>
      <c r="P58" s="49" t="str">
        <f t="shared" si="24"/>
        <v>ó</v>
      </c>
      <c r="Q58" s="50" t="str">
        <f t="shared" si="25"/>
        <v>ó</v>
      </c>
      <c r="R58" s="51" t="str">
        <f t="shared" si="26"/>
        <v>ó</v>
      </c>
    </row>
    <row r="59" spans="1:30" s="52" customFormat="1" ht="30">
      <c r="A59" s="46">
        <f t="shared" si="27"/>
        <v>166</v>
      </c>
      <c r="B59" s="47" t="str">
        <f t="shared" si="18"/>
        <v>¦</v>
      </c>
      <c r="C59" s="48" t="str">
        <f t="shared" si="19"/>
        <v>¦</v>
      </c>
      <c r="D59" s="49" t="str">
        <f t="shared" si="20"/>
        <v>¦</v>
      </c>
      <c r="E59" s="50" t="str">
        <f t="shared" si="21"/>
        <v>¦</v>
      </c>
      <c r="F59" s="51" t="str">
        <f t="shared" si="6"/>
        <v>¦</v>
      </c>
      <c r="G59" s="46">
        <f t="shared" si="15"/>
        <v>205</v>
      </c>
      <c r="H59" s="47" t="str">
        <f t="shared" si="7"/>
        <v>Í</v>
      </c>
      <c r="I59" s="48" t="str">
        <f t="shared" si="8"/>
        <v>Í</v>
      </c>
      <c r="J59" s="49" t="str">
        <f t="shared" si="9"/>
        <v>Í</v>
      </c>
      <c r="K59" s="50" t="str">
        <f t="shared" si="10"/>
        <v>Í</v>
      </c>
      <c r="L59" s="51" t="str">
        <f t="shared" si="11"/>
        <v>Í</v>
      </c>
      <c r="M59" s="46">
        <f t="shared" si="28"/>
        <v>244</v>
      </c>
      <c r="N59" s="47" t="str">
        <f t="shared" si="22"/>
        <v>ô</v>
      </c>
      <c r="O59" s="48" t="str">
        <f t="shared" si="23"/>
        <v>ô</v>
      </c>
      <c r="P59" s="49" t="str">
        <f t="shared" si="24"/>
        <v>ô</v>
      </c>
      <c r="Q59" s="50" t="str">
        <f t="shared" si="25"/>
        <v>ô</v>
      </c>
      <c r="R59" s="51" t="str">
        <f t="shared" si="26"/>
        <v>ô</v>
      </c>
    </row>
    <row r="60" spans="1:30" s="52" customFormat="1" ht="30">
      <c r="A60" s="46">
        <f t="shared" si="27"/>
        <v>167</v>
      </c>
      <c r="B60" s="47" t="str">
        <f t="shared" si="18"/>
        <v>§</v>
      </c>
      <c r="C60" s="48" t="str">
        <f t="shared" si="19"/>
        <v>§</v>
      </c>
      <c r="D60" s="49" t="str">
        <f t="shared" si="20"/>
        <v>§</v>
      </c>
      <c r="E60" s="50" t="str">
        <f t="shared" si="21"/>
        <v>§</v>
      </c>
      <c r="F60" s="51" t="str">
        <f t="shared" si="6"/>
        <v>§</v>
      </c>
      <c r="G60" s="46">
        <f t="shared" si="15"/>
        <v>206</v>
      </c>
      <c r="H60" s="47" t="str">
        <f t="shared" si="7"/>
        <v>Î</v>
      </c>
      <c r="I60" s="48" t="str">
        <f t="shared" si="8"/>
        <v>Î</v>
      </c>
      <c r="J60" s="49" t="str">
        <f t="shared" si="9"/>
        <v>Î</v>
      </c>
      <c r="K60" s="50" t="str">
        <f t="shared" si="10"/>
        <v>Î</v>
      </c>
      <c r="L60" s="51" t="str">
        <f t="shared" si="11"/>
        <v>Î</v>
      </c>
      <c r="M60" s="46">
        <f t="shared" si="28"/>
        <v>245</v>
      </c>
      <c r="N60" s="47" t="str">
        <f t="shared" si="22"/>
        <v>õ</v>
      </c>
      <c r="O60" s="48" t="str">
        <f t="shared" si="23"/>
        <v>õ</v>
      </c>
      <c r="P60" s="49" t="str">
        <f t="shared" si="24"/>
        <v>õ</v>
      </c>
      <c r="Q60" s="50" t="str">
        <f t="shared" si="25"/>
        <v>õ</v>
      </c>
      <c r="R60" s="51" t="str">
        <f t="shared" si="26"/>
        <v>õ</v>
      </c>
    </row>
    <row r="61" spans="1:30" s="52" customFormat="1" ht="30">
      <c r="A61" s="46">
        <f t="shared" si="27"/>
        <v>168</v>
      </c>
      <c r="B61" s="47" t="str">
        <f t="shared" si="18"/>
        <v>¨</v>
      </c>
      <c r="C61" s="48" t="str">
        <f t="shared" si="19"/>
        <v>¨</v>
      </c>
      <c r="D61" s="49" t="str">
        <f t="shared" si="20"/>
        <v>¨</v>
      </c>
      <c r="E61" s="50" t="str">
        <f t="shared" si="21"/>
        <v>¨</v>
      </c>
      <c r="F61" s="51" t="str">
        <f t="shared" si="6"/>
        <v>¨</v>
      </c>
      <c r="G61" s="46">
        <f>G60+1</f>
        <v>207</v>
      </c>
      <c r="H61" s="47" t="str">
        <f t="shared" si="7"/>
        <v>Ï</v>
      </c>
      <c r="I61" s="48" t="str">
        <f>CHAR(G61)</f>
        <v>Ï</v>
      </c>
      <c r="J61" s="49" t="str">
        <f>CHAR(G61)</f>
        <v>Ï</v>
      </c>
      <c r="K61" s="50" t="str">
        <f>CHAR(G61)</f>
        <v>Ï</v>
      </c>
      <c r="L61" s="51" t="str">
        <f>CHAR(G61)</f>
        <v>Ï</v>
      </c>
      <c r="M61" s="46">
        <f t="shared" si="28"/>
        <v>246</v>
      </c>
      <c r="N61" s="47" t="str">
        <f t="shared" si="22"/>
        <v>ö</v>
      </c>
      <c r="O61" s="48" t="str">
        <f t="shared" si="23"/>
        <v>ö</v>
      </c>
      <c r="P61" s="49" t="str">
        <f t="shared" si="24"/>
        <v>ö</v>
      </c>
      <c r="Q61" s="50" t="str">
        <f t="shared" si="25"/>
        <v>ö</v>
      </c>
      <c r="R61" s="51" t="str">
        <f t="shared" si="26"/>
        <v>ö</v>
      </c>
    </row>
    <row r="62" spans="1:30" s="65" customFormat="1" ht="30">
      <c r="A62" s="46">
        <f t="shared" si="27"/>
        <v>169</v>
      </c>
      <c r="B62" s="47" t="str">
        <f t="shared" si="18"/>
        <v>©</v>
      </c>
      <c r="C62" s="48" t="str">
        <f t="shared" si="19"/>
        <v>©</v>
      </c>
      <c r="D62" s="49" t="str">
        <f t="shared" si="20"/>
        <v>©</v>
      </c>
      <c r="E62" s="50" t="str">
        <f t="shared" si="21"/>
        <v>©</v>
      </c>
      <c r="F62" s="51" t="str">
        <f t="shared" si="6"/>
        <v>©</v>
      </c>
      <c r="G62" s="46">
        <f t="shared" ref="G62:G78" si="29">G61+1</f>
        <v>208</v>
      </c>
      <c r="H62" s="47" t="str">
        <f t="shared" si="7"/>
        <v>Ð</v>
      </c>
      <c r="I62" s="48" t="str">
        <f t="shared" ref="I62:I78" si="30">CHAR(G62)</f>
        <v>Ð</v>
      </c>
      <c r="J62" s="49" t="str">
        <f t="shared" ref="J62:J78" si="31">CHAR(G62)</f>
        <v>Ð</v>
      </c>
      <c r="K62" s="50" t="str">
        <f t="shared" ref="K62:K78" si="32">CHAR(G62)</f>
        <v>Ð</v>
      </c>
      <c r="L62" s="51" t="str">
        <f t="shared" ref="L62:L78" si="33">CHAR(G62)</f>
        <v>Ð</v>
      </c>
      <c r="M62" s="46">
        <f t="shared" si="28"/>
        <v>247</v>
      </c>
      <c r="N62" s="47" t="str">
        <f t="shared" si="22"/>
        <v>÷</v>
      </c>
      <c r="O62" s="48" t="str">
        <f t="shared" si="23"/>
        <v>÷</v>
      </c>
      <c r="P62" s="49" t="str">
        <f t="shared" si="24"/>
        <v>÷</v>
      </c>
      <c r="Q62" s="50" t="str">
        <f t="shared" si="25"/>
        <v>÷</v>
      </c>
      <c r="R62" s="51" t="str">
        <f t="shared" si="26"/>
        <v>÷</v>
      </c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1:30" s="52" customFormat="1" ht="30">
      <c r="A63" s="46">
        <f t="shared" si="27"/>
        <v>170</v>
      </c>
      <c r="B63" s="47" t="str">
        <f t="shared" si="18"/>
        <v>ª</v>
      </c>
      <c r="C63" s="48" t="str">
        <f t="shared" si="19"/>
        <v>ª</v>
      </c>
      <c r="D63" s="49" t="str">
        <f t="shared" si="20"/>
        <v>ª</v>
      </c>
      <c r="E63" s="50" t="str">
        <f t="shared" si="21"/>
        <v>ª</v>
      </c>
      <c r="F63" s="51" t="str">
        <f t="shared" si="6"/>
        <v>ª</v>
      </c>
      <c r="G63" s="46">
        <f t="shared" si="29"/>
        <v>209</v>
      </c>
      <c r="H63" s="47" t="str">
        <f t="shared" si="7"/>
        <v>Ñ</v>
      </c>
      <c r="I63" s="48" t="str">
        <f t="shared" si="30"/>
        <v>Ñ</v>
      </c>
      <c r="J63" s="49" t="str">
        <f t="shared" si="31"/>
        <v>Ñ</v>
      </c>
      <c r="K63" s="50" t="str">
        <f t="shared" si="32"/>
        <v>Ñ</v>
      </c>
      <c r="L63" s="51" t="str">
        <f t="shared" si="33"/>
        <v>Ñ</v>
      </c>
      <c r="M63" s="46">
        <f t="shared" si="28"/>
        <v>248</v>
      </c>
      <c r="N63" s="47" t="str">
        <f t="shared" si="22"/>
        <v>ø</v>
      </c>
      <c r="O63" s="48" t="str">
        <f t="shared" si="23"/>
        <v>ø</v>
      </c>
      <c r="P63" s="49" t="str">
        <f t="shared" si="24"/>
        <v>ø</v>
      </c>
      <c r="Q63" s="50" t="str">
        <f t="shared" si="25"/>
        <v>ø</v>
      </c>
      <c r="R63" s="51" t="str">
        <f t="shared" si="26"/>
        <v>ø</v>
      </c>
    </row>
    <row r="64" spans="1:30" s="52" customFormat="1" ht="30">
      <c r="A64" s="46">
        <f t="shared" si="27"/>
        <v>171</v>
      </c>
      <c r="B64" s="47" t="str">
        <f t="shared" si="18"/>
        <v>«</v>
      </c>
      <c r="C64" s="48" t="str">
        <f t="shared" si="19"/>
        <v>«</v>
      </c>
      <c r="D64" s="49" t="str">
        <f t="shared" si="20"/>
        <v>«</v>
      </c>
      <c r="E64" s="50" t="str">
        <f t="shared" si="21"/>
        <v>«</v>
      </c>
      <c r="F64" s="51" t="str">
        <f t="shared" si="6"/>
        <v>«</v>
      </c>
      <c r="G64" s="46">
        <f t="shared" si="29"/>
        <v>210</v>
      </c>
      <c r="H64" s="47" t="str">
        <f t="shared" si="7"/>
        <v>Ò</v>
      </c>
      <c r="I64" s="48" t="str">
        <f t="shared" si="30"/>
        <v>Ò</v>
      </c>
      <c r="J64" s="49" t="str">
        <f t="shared" si="31"/>
        <v>Ò</v>
      </c>
      <c r="K64" s="50" t="str">
        <f t="shared" si="32"/>
        <v>Ò</v>
      </c>
      <c r="L64" s="51" t="str">
        <f t="shared" si="33"/>
        <v>Ò</v>
      </c>
      <c r="M64" s="46">
        <f t="shared" si="28"/>
        <v>249</v>
      </c>
      <c r="N64" s="47" t="str">
        <f t="shared" si="22"/>
        <v>ù</v>
      </c>
      <c r="O64" s="48" t="str">
        <f t="shared" si="23"/>
        <v>ù</v>
      </c>
      <c r="P64" s="49" t="str">
        <f t="shared" si="24"/>
        <v>ù</v>
      </c>
      <c r="Q64" s="50" t="str">
        <f t="shared" si="25"/>
        <v>ù</v>
      </c>
      <c r="R64" s="51" t="str">
        <f t="shared" si="26"/>
        <v>ù</v>
      </c>
    </row>
    <row r="65" spans="1:18" s="52" customFormat="1" ht="30">
      <c r="A65" s="46">
        <f t="shared" si="27"/>
        <v>172</v>
      </c>
      <c r="B65" s="47" t="str">
        <f t="shared" si="18"/>
        <v>¬</v>
      </c>
      <c r="C65" s="48" t="str">
        <f t="shared" si="19"/>
        <v>¬</v>
      </c>
      <c r="D65" s="49" t="str">
        <f t="shared" si="20"/>
        <v>¬</v>
      </c>
      <c r="E65" s="50" t="str">
        <f t="shared" si="21"/>
        <v>¬</v>
      </c>
      <c r="F65" s="51" t="str">
        <f t="shared" si="6"/>
        <v>¬</v>
      </c>
      <c r="G65" s="46">
        <f t="shared" si="29"/>
        <v>211</v>
      </c>
      <c r="H65" s="47" t="str">
        <f t="shared" si="7"/>
        <v>Ó</v>
      </c>
      <c r="I65" s="48" t="str">
        <f t="shared" si="30"/>
        <v>Ó</v>
      </c>
      <c r="J65" s="49" t="str">
        <f t="shared" si="31"/>
        <v>Ó</v>
      </c>
      <c r="K65" s="50" t="str">
        <f t="shared" si="32"/>
        <v>Ó</v>
      </c>
      <c r="L65" s="51" t="str">
        <f t="shared" si="33"/>
        <v>Ó</v>
      </c>
      <c r="M65" s="46">
        <f t="shared" si="28"/>
        <v>250</v>
      </c>
      <c r="N65" s="47" t="str">
        <f t="shared" si="22"/>
        <v>ú</v>
      </c>
      <c r="O65" s="48" t="str">
        <f t="shared" si="23"/>
        <v>ú</v>
      </c>
      <c r="P65" s="49" t="str">
        <f t="shared" si="24"/>
        <v>ú</v>
      </c>
      <c r="Q65" s="50" t="str">
        <f t="shared" si="25"/>
        <v>ú</v>
      </c>
      <c r="R65" s="51" t="str">
        <f t="shared" si="26"/>
        <v>ú</v>
      </c>
    </row>
    <row r="66" spans="1:18" s="52" customFormat="1" ht="30">
      <c r="A66" s="46">
        <f t="shared" si="27"/>
        <v>173</v>
      </c>
      <c r="B66" s="47" t="str">
        <f t="shared" si="18"/>
        <v>­</v>
      </c>
      <c r="C66" s="48" t="str">
        <f t="shared" si="19"/>
        <v>­</v>
      </c>
      <c r="D66" s="49" t="str">
        <f t="shared" si="20"/>
        <v>­</v>
      </c>
      <c r="E66" s="50" t="str">
        <f t="shared" si="21"/>
        <v>­</v>
      </c>
      <c r="F66" s="51" t="str">
        <f t="shared" si="6"/>
        <v>­</v>
      </c>
      <c r="G66" s="46">
        <f t="shared" si="29"/>
        <v>212</v>
      </c>
      <c r="H66" s="47" t="str">
        <f t="shared" si="7"/>
        <v>Ô</v>
      </c>
      <c r="I66" s="48" t="str">
        <f t="shared" si="30"/>
        <v>Ô</v>
      </c>
      <c r="J66" s="49" t="str">
        <f t="shared" si="31"/>
        <v>Ô</v>
      </c>
      <c r="K66" s="50" t="str">
        <f t="shared" si="32"/>
        <v>Ô</v>
      </c>
      <c r="L66" s="51" t="str">
        <f t="shared" si="33"/>
        <v>Ô</v>
      </c>
      <c r="M66" s="46">
        <f t="shared" si="28"/>
        <v>251</v>
      </c>
      <c r="N66" s="47" t="str">
        <f t="shared" si="22"/>
        <v>û</v>
      </c>
      <c r="O66" s="48" t="str">
        <f t="shared" si="23"/>
        <v>û</v>
      </c>
      <c r="P66" s="49" t="str">
        <f t="shared" si="24"/>
        <v>û</v>
      </c>
      <c r="Q66" s="50" t="str">
        <f t="shared" si="25"/>
        <v>û</v>
      </c>
      <c r="R66" s="51" t="str">
        <f t="shared" si="26"/>
        <v>û</v>
      </c>
    </row>
    <row r="67" spans="1:18" s="52" customFormat="1" ht="30">
      <c r="A67" s="46">
        <f t="shared" si="27"/>
        <v>174</v>
      </c>
      <c r="B67" s="47" t="str">
        <f t="shared" si="18"/>
        <v>®</v>
      </c>
      <c r="C67" s="48" t="str">
        <f t="shared" si="19"/>
        <v>®</v>
      </c>
      <c r="D67" s="49" t="str">
        <f t="shared" si="20"/>
        <v>®</v>
      </c>
      <c r="E67" s="50" t="str">
        <f t="shared" si="21"/>
        <v>®</v>
      </c>
      <c r="F67" s="51" t="str">
        <f t="shared" si="6"/>
        <v>®</v>
      </c>
      <c r="G67" s="46">
        <f t="shared" si="29"/>
        <v>213</v>
      </c>
      <c r="H67" s="47" t="str">
        <f t="shared" si="7"/>
        <v>Õ</v>
      </c>
      <c r="I67" s="48" t="str">
        <f t="shared" si="30"/>
        <v>Õ</v>
      </c>
      <c r="J67" s="49" t="str">
        <f t="shared" si="31"/>
        <v>Õ</v>
      </c>
      <c r="K67" s="50" t="str">
        <f t="shared" si="32"/>
        <v>Õ</v>
      </c>
      <c r="L67" s="51" t="str">
        <f t="shared" si="33"/>
        <v>Õ</v>
      </c>
      <c r="M67" s="46">
        <f t="shared" si="28"/>
        <v>252</v>
      </c>
      <c r="N67" s="47" t="str">
        <f t="shared" si="22"/>
        <v>ü</v>
      </c>
      <c r="O67" s="48" t="str">
        <f t="shared" si="23"/>
        <v>ü</v>
      </c>
      <c r="P67" s="49" t="str">
        <f t="shared" si="24"/>
        <v>ü</v>
      </c>
      <c r="Q67" s="50" t="str">
        <f t="shared" si="25"/>
        <v>ü</v>
      </c>
      <c r="R67" s="51" t="str">
        <f t="shared" si="26"/>
        <v>ü</v>
      </c>
    </row>
    <row r="68" spans="1:18" s="52" customFormat="1" ht="30">
      <c r="A68" s="46">
        <f>A67+1</f>
        <v>175</v>
      </c>
      <c r="B68" s="47" t="str">
        <f t="shared" si="18"/>
        <v>¯</v>
      </c>
      <c r="C68" s="48" t="str">
        <f>CHAR(A68)</f>
        <v>¯</v>
      </c>
      <c r="D68" s="49" t="str">
        <f>CHAR(A68)</f>
        <v>¯</v>
      </c>
      <c r="E68" s="50" t="str">
        <f>CHAR(A68)</f>
        <v>¯</v>
      </c>
      <c r="F68" s="51" t="str">
        <f>CHAR(A68)</f>
        <v>¯</v>
      </c>
      <c r="G68" s="46">
        <f t="shared" si="29"/>
        <v>214</v>
      </c>
      <c r="H68" s="47" t="str">
        <f t="shared" ref="H68:H81" si="34">CHAR(G68)</f>
        <v>Ö</v>
      </c>
      <c r="I68" s="48" t="str">
        <f t="shared" si="30"/>
        <v>Ö</v>
      </c>
      <c r="J68" s="49" t="str">
        <f t="shared" si="31"/>
        <v>Ö</v>
      </c>
      <c r="K68" s="50" t="str">
        <f t="shared" si="32"/>
        <v>Ö</v>
      </c>
      <c r="L68" s="51" t="str">
        <f t="shared" si="33"/>
        <v>Ö</v>
      </c>
      <c r="M68" s="46">
        <f>M67+1</f>
        <v>253</v>
      </c>
      <c r="N68" s="47" t="str">
        <f t="shared" si="22"/>
        <v>ý</v>
      </c>
      <c r="O68" s="48" t="str">
        <f>CHAR(M68)</f>
        <v>ý</v>
      </c>
      <c r="P68" s="49" t="str">
        <f>CHAR(M68)</f>
        <v>ý</v>
      </c>
      <c r="Q68" s="50" t="str">
        <f>CHAR(M68)</f>
        <v>ý</v>
      </c>
      <c r="R68" s="51" t="str">
        <f>CHAR(M68)</f>
        <v>ý</v>
      </c>
    </row>
    <row r="69" spans="1:18" s="52" customFormat="1" ht="30">
      <c r="A69" s="46">
        <f t="shared" ref="A69:A78" si="35">A68+1</f>
        <v>176</v>
      </c>
      <c r="B69" s="47" t="str">
        <f t="shared" si="18"/>
        <v>°</v>
      </c>
      <c r="C69" s="48" t="str">
        <f t="shared" ref="C69:C78" si="36">CHAR(A69)</f>
        <v>°</v>
      </c>
      <c r="D69" s="49" t="str">
        <f t="shared" ref="D69:D78" si="37">CHAR(A69)</f>
        <v>°</v>
      </c>
      <c r="E69" s="50" t="str">
        <f t="shared" ref="E69:E78" si="38">CHAR(A69)</f>
        <v>°</v>
      </c>
      <c r="F69" s="51" t="str">
        <f t="shared" ref="F69:F78" si="39">CHAR(A69)</f>
        <v>°</v>
      </c>
      <c r="G69" s="46">
        <f t="shared" si="29"/>
        <v>215</v>
      </c>
      <c r="H69" s="47" t="str">
        <f t="shared" si="34"/>
        <v>×</v>
      </c>
      <c r="I69" s="48" t="str">
        <f t="shared" si="30"/>
        <v>×</v>
      </c>
      <c r="J69" s="49" t="str">
        <f t="shared" si="31"/>
        <v>×</v>
      </c>
      <c r="K69" s="50" t="str">
        <f t="shared" si="32"/>
        <v>×</v>
      </c>
      <c r="L69" s="51" t="str">
        <f t="shared" si="33"/>
        <v>×</v>
      </c>
      <c r="M69" s="46">
        <f>M68+1</f>
        <v>254</v>
      </c>
      <c r="N69" s="47" t="str">
        <f t="shared" si="22"/>
        <v>þ</v>
      </c>
      <c r="O69" s="48" t="str">
        <f>CHAR(M69)</f>
        <v>þ</v>
      </c>
      <c r="P69" s="49" t="str">
        <f>CHAR(M69)</f>
        <v>þ</v>
      </c>
      <c r="Q69" s="50" t="str">
        <f>CHAR(M69)</f>
        <v>þ</v>
      </c>
      <c r="R69" s="51" t="str">
        <f>CHAR(M69)</f>
        <v>þ</v>
      </c>
    </row>
    <row r="70" spans="1:18" s="52" customFormat="1" ht="30">
      <c r="A70" s="46">
        <f t="shared" si="35"/>
        <v>177</v>
      </c>
      <c r="B70" s="47" t="str">
        <f t="shared" si="18"/>
        <v>±</v>
      </c>
      <c r="C70" s="48" t="str">
        <f t="shared" si="36"/>
        <v>±</v>
      </c>
      <c r="D70" s="49" t="str">
        <f t="shared" si="37"/>
        <v>±</v>
      </c>
      <c r="E70" s="50" t="str">
        <f t="shared" si="38"/>
        <v>±</v>
      </c>
      <c r="F70" s="51" t="str">
        <f t="shared" si="39"/>
        <v>±</v>
      </c>
      <c r="G70" s="46">
        <f t="shared" si="29"/>
        <v>216</v>
      </c>
      <c r="H70" s="47" t="str">
        <f t="shared" si="34"/>
        <v>Ø</v>
      </c>
      <c r="I70" s="48" t="str">
        <f t="shared" si="30"/>
        <v>Ø</v>
      </c>
      <c r="J70" s="49" t="str">
        <f t="shared" si="31"/>
        <v>Ø</v>
      </c>
      <c r="K70" s="50" t="str">
        <f t="shared" si="32"/>
        <v>Ø</v>
      </c>
      <c r="L70" s="51" t="str">
        <f t="shared" si="33"/>
        <v>Ø</v>
      </c>
      <c r="M70" s="46">
        <f>M69+1</f>
        <v>255</v>
      </c>
      <c r="N70" s="47" t="str">
        <f t="shared" si="22"/>
        <v>ÿ</v>
      </c>
      <c r="O70" s="48" t="str">
        <f>CHAR(M70)</f>
        <v>ÿ</v>
      </c>
      <c r="P70" s="49" t="str">
        <f>CHAR(M70)</f>
        <v>ÿ</v>
      </c>
      <c r="Q70" s="50" t="str">
        <f>CHAR(M70)</f>
        <v>ÿ</v>
      </c>
      <c r="R70" s="51" t="str">
        <f>CHAR(M70)</f>
        <v>ÿ</v>
      </c>
    </row>
    <row r="71" spans="1:18" s="52" customFormat="1" ht="30">
      <c r="A71" s="46">
        <f t="shared" si="35"/>
        <v>178</v>
      </c>
      <c r="B71" s="47" t="str">
        <f t="shared" si="18"/>
        <v>²</v>
      </c>
      <c r="C71" s="48" t="str">
        <f t="shared" si="36"/>
        <v>²</v>
      </c>
      <c r="D71" s="49" t="str">
        <f t="shared" si="37"/>
        <v>²</v>
      </c>
      <c r="E71" s="50" t="str">
        <f t="shared" si="38"/>
        <v>²</v>
      </c>
      <c r="F71" s="51" t="str">
        <f t="shared" si="39"/>
        <v>²</v>
      </c>
      <c r="G71" s="46">
        <f t="shared" si="29"/>
        <v>217</v>
      </c>
      <c r="H71" s="47" t="str">
        <f t="shared" si="34"/>
        <v>Ù</v>
      </c>
      <c r="I71" s="48" t="str">
        <f t="shared" si="30"/>
        <v>Ù</v>
      </c>
      <c r="J71" s="49" t="str">
        <f t="shared" si="31"/>
        <v>Ù</v>
      </c>
      <c r="K71" s="50" t="str">
        <f t="shared" si="32"/>
        <v>Ù</v>
      </c>
      <c r="L71" s="51" t="str">
        <f t="shared" si="33"/>
        <v>Ù</v>
      </c>
      <c r="M71" s="66"/>
      <c r="N71" s="67" t="s">
        <v>89</v>
      </c>
      <c r="O71" s="55"/>
      <c r="P71" s="56"/>
      <c r="Q71" s="57"/>
      <c r="R71" s="68"/>
    </row>
    <row r="72" spans="1:18" s="52" customFormat="1" ht="30">
      <c r="A72" s="46">
        <f t="shared" si="35"/>
        <v>179</v>
      </c>
      <c r="B72" s="47" t="str">
        <f t="shared" si="18"/>
        <v>³</v>
      </c>
      <c r="C72" s="48" t="str">
        <f t="shared" si="36"/>
        <v>³</v>
      </c>
      <c r="D72" s="49" t="str">
        <f t="shared" si="37"/>
        <v>³</v>
      </c>
      <c r="E72" s="50" t="str">
        <f t="shared" si="38"/>
        <v>³</v>
      </c>
      <c r="F72" s="51" t="str">
        <f t="shared" si="39"/>
        <v>³</v>
      </c>
      <c r="G72" s="46">
        <f t="shared" si="29"/>
        <v>218</v>
      </c>
      <c r="H72" s="47" t="str">
        <f t="shared" si="34"/>
        <v>Ú</v>
      </c>
      <c r="I72" s="48" t="str">
        <f t="shared" si="30"/>
        <v>Ú</v>
      </c>
      <c r="J72" s="49" t="str">
        <f t="shared" si="31"/>
        <v>Ú</v>
      </c>
      <c r="K72" s="50" t="str">
        <f t="shared" si="32"/>
        <v>Ú</v>
      </c>
      <c r="L72" s="51" t="str">
        <f t="shared" si="33"/>
        <v>Ú</v>
      </c>
      <c r="M72" s="69"/>
      <c r="N72" s="70" t="s">
        <v>90</v>
      </c>
      <c r="O72" s="71"/>
      <c r="P72" s="72"/>
      <c r="Q72" s="73"/>
      <c r="R72" s="74"/>
    </row>
    <row r="73" spans="1:18" s="52" customFormat="1" ht="30">
      <c r="A73" s="46">
        <f t="shared" si="35"/>
        <v>180</v>
      </c>
      <c r="B73" s="47" t="str">
        <f t="shared" si="18"/>
        <v>´</v>
      </c>
      <c r="C73" s="48" t="str">
        <f t="shared" si="36"/>
        <v>´</v>
      </c>
      <c r="D73" s="49" t="str">
        <f t="shared" si="37"/>
        <v>´</v>
      </c>
      <c r="E73" s="50" t="str">
        <f t="shared" si="38"/>
        <v>´</v>
      </c>
      <c r="F73" s="51" t="str">
        <f t="shared" si="39"/>
        <v>´</v>
      </c>
      <c r="G73" s="46">
        <f t="shared" si="29"/>
        <v>219</v>
      </c>
      <c r="H73" s="47" t="str">
        <f t="shared" si="34"/>
        <v>Û</v>
      </c>
      <c r="I73" s="48" t="str">
        <f t="shared" si="30"/>
        <v>Û</v>
      </c>
      <c r="J73" s="49" t="str">
        <f t="shared" si="31"/>
        <v>Û</v>
      </c>
      <c r="K73" s="50" t="str">
        <f t="shared" si="32"/>
        <v>Û</v>
      </c>
      <c r="L73" s="51" t="str">
        <f t="shared" si="33"/>
        <v>Û</v>
      </c>
      <c r="M73" s="69"/>
      <c r="N73" s="70" t="s">
        <v>119</v>
      </c>
      <c r="O73" s="75"/>
      <c r="P73" s="75"/>
      <c r="Q73" s="75"/>
      <c r="R73" s="76"/>
    </row>
    <row r="74" spans="1:18" s="52" customFormat="1" ht="30">
      <c r="A74" s="46">
        <f t="shared" si="35"/>
        <v>181</v>
      </c>
      <c r="B74" s="47" t="str">
        <f t="shared" si="18"/>
        <v>µ</v>
      </c>
      <c r="C74" s="48" t="str">
        <f t="shared" si="36"/>
        <v>µ</v>
      </c>
      <c r="D74" s="49" t="str">
        <f t="shared" si="37"/>
        <v>µ</v>
      </c>
      <c r="E74" s="50" t="str">
        <f t="shared" si="38"/>
        <v>µ</v>
      </c>
      <c r="F74" s="51" t="str">
        <f t="shared" si="39"/>
        <v>µ</v>
      </c>
      <c r="G74" s="46">
        <f t="shared" si="29"/>
        <v>220</v>
      </c>
      <c r="H74" s="47" t="str">
        <f t="shared" si="34"/>
        <v>Ü</v>
      </c>
      <c r="I74" s="48" t="str">
        <f t="shared" si="30"/>
        <v>Ü</v>
      </c>
      <c r="J74" s="49" t="str">
        <f t="shared" si="31"/>
        <v>Ü</v>
      </c>
      <c r="K74" s="50" t="str">
        <f t="shared" si="32"/>
        <v>Ü</v>
      </c>
      <c r="L74" s="51" t="str">
        <f t="shared" si="33"/>
        <v>Ü</v>
      </c>
      <c r="M74" s="69"/>
      <c r="N74" s="70" t="s">
        <v>118</v>
      </c>
      <c r="O74" s="75"/>
      <c r="P74" s="75"/>
      <c r="Q74" s="75"/>
      <c r="R74" s="76"/>
    </row>
    <row r="75" spans="1:18" s="52" customFormat="1" ht="30">
      <c r="A75" s="46">
        <f t="shared" si="35"/>
        <v>182</v>
      </c>
      <c r="B75" s="47" t="str">
        <f t="shared" si="18"/>
        <v>¶</v>
      </c>
      <c r="C75" s="48" t="str">
        <f t="shared" si="36"/>
        <v>¶</v>
      </c>
      <c r="D75" s="49" t="str">
        <f t="shared" si="37"/>
        <v>¶</v>
      </c>
      <c r="E75" s="50" t="str">
        <f t="shared" si="38"/>
        <v>¶</v>
      </c>
      <c r="F75" s="51" t="str">
        <f t="shared" si="39"/>
        <v>¶</v>
      </c>
      <c r="G75" s="46">
        <f t="shared" si="29"/>
        <v>221</v>
      </c>
      <c r="H75" s="47" t="str">
        <f t="shared" si="34"/>
        <v>Ý</v>
      </c>
      <c r="I75" s="48" t="str">
        <f t="shared" si="30"/>
        <v>Ý</v>
      </c>
      <c r="J75" s="49" t="str">
        <f t="shared" si="31"/>
        <v>Ý</v>
      </c>
      <c r="K75" s="50" t="str">
        <f t="shared" si="32"/>
        <v>Ý</v>
      </c>
      <c r="L75" s="51" t="str">
        <f t="shared" si="33"/>
        <v>Ý</v>
      </c>
      <c r="M75" s="69"/>
      <c r="N75" s="70" t="s">
        <v>116</v>
      </c>
      <c r="O75" s="75"/>
      <c r="P75" s="75"/>
      <c r="Q75" s="75"/>
      <c r="R75" s="76"/>
    </row>
    <row r="76" spans="1:18" s="52" customFormat="1" ht="30">
      <c r="A76" s="46">
        <f t="shared" si="35"/>
        <v>183</v>
      </c>
      <c r="B76" s="47" t="str">
        <f t="shared" si="18"/>
        <v>·</v>
      </c>
      <c r="C76" s="48" t="str">
        <f t="shared" si="36"/>
        <v>·</v>
      </c>
      <c r="D76" s="49" t="str">
        <f t="shared" si="37"/>
        <v>·</v>
      </c>
      <c r="E76" s="50" t="str">
        <f t="shared" si="38"/>
        <v>·</v>
      </c>
      <c r="F76" s="51" t="str">
        <f t="shared" si="39"/>
        <v>·</v>
      </c>
      <c r="G76" s="46">
        <f t="shared" si="29"/>
        <v>222</v>
      </c>
      <c r="H76" s="47" t="str">
        <f t="shared" si="34"/>
        <v>Þ</v>
      </c>
      <c r="I76" s="48" t="str">
        <f t="shared" si="30"/>
        <v>Þ</v>
      </c>
      <c r="J76" s="49" t="str">
        <f t="shared" si="31"/>
        <v>Þ</v>
      </c>
      <c r="K76" s="50" t="str">
        <f t="shared" si="32"/>
        <v>Þ</v>
      </c>
      <c r="L76" s="51" t="str">
        <f t="shared" si="33"/>
        <v>Þ</v>
      </c>
      <c r="M76" s="69"/>
      <c r="N76" s="70" t="s">
        <v>91</v>
      </c>
      <c r="O76" s="75"/>
      <c r="P76" s="75"/>
      <c r="Q76" s="75"/>
      <c r="R76" s="76"/>
    </row>
    <row r="77" spans="1:18" s="52" customFormat="1" ht="30">
      <c r="A77" s="46">
        <f t="shared" si="35"/>
        <v>184</v>
      </c>
      <c r="B77" s="47" t="str">
        <f t="shared" si="18"/>
        <v>¸</v>
      </c>
      <c r="C77" s="48" t="str">
        <f t="shared" si="36"/>
        <v>¸</v>
      </c>
      <c r="D77" s="49" t="str">
        <f t="shared" si="37"/>
        <v>¸</v>
      </c>
      <c r="E77" s="50" t="str">
        <f t="shared" si="38"/>
        <v>¸</v>
      </c>
      <c r="F77" s="51" t="str">
        <f t="shared" si="39"/>
        <v>¸</v>
      </c>
      <c r="G77" s="46">
        <f t="shared" si="29"/>
        <v>223</v>
      </c>
      <c r="H77" s="47" t="str">
        <f t="shared" si="34"/>
        <v>ß</v>
      </c>
      <c r="I77" s="48" t="str">
        <f t="shared" si="30"/>
        <v>ß</v>
      </c>
      <c r="J77" s="49" t="str">
        <f t="shared" si="31"/>
        <v>ß</v>
      </c>
      <c r="K77" s="50" t="str">
        <f t="shared" si="32"/>
        <v>ß</v>
      </c>
      <c r="L77" s="51" t="str">
        <f t="shared" si="33"/>
        <v>ß</v>
      </c>
      <c r="M77" s="69"/>
      <c r="N77" s="77" t="s">
        <v>92</v>
      </c>
      <c r="O77" s="75"/>
      <c r="P77" s="75"/>
      <c r="Q77" s="75"/>
      <c r="R77" s="76"/>
    </row>
    <row r="78" spans="1:18" s="52" customFormat="1" ht="30">
      <c r="A78" s="46">
        <f t="shared" si="35"/>
        <v>185</v>
      </c>
      <c r="B78" s="47" t="str">
        <f t="shared" si="18"/>
        <v>¹</v>
      </c>
      <c r="C78" s="48" t="str">
        <f t="shared" si="36"/>
        <v>¹</v>
      </c>
      <c r="D78" s="49" t="str">
        <f t="shared" si="37"/>
        <v>¹</v>
      </c>
      <c r="E78" s="50" t="str">
        <f t="shared" si="38"/>
        <v>¹</v>
      </c>
      <c r="F78" s="51" t="str">
        <f t="shared" si="39"/>
        <v>¹</v>
      </c>
      <c r="G78" s="46">
        <f t="shared" si="29"/>
        <v>224</v>
      </c>
      <c r="H78" s="47" t="str">
        <f t="shared" si="34"/>
        <v>à</v>
      </c>
      <c r="I78" s="48" t="str">
        <f t="shared" si="30"/>
        <v>à</v>
      </c>
      <c r="J78" s="49" t="str">
        <f t="shared" si="31"/>
        <v>à</v>
      </c>
      <c r="K78" s="50" t="str">
        <f t="shared" si="32"/>
        <v>à</v>
      </c>
      <c r="L78" s="51" t="str">
        <f t="shared" si="33"/>
        <v>à</v>
      </c>
      <c r="M78" s="69"/>
      <c r="N78" s="77" t="s">
        <v>93</v>
      </c>
      <c r="O78" s="75"/>
      <c r="P78" s="75"/>
      <c r="Q78" s="75"/>
      <c r="R78" s="76"/>
    </row>
    <row r="79" spans="1:18" s="52" customFormat="1" ht="30">
      <c r="A79" s="46">
        <f>A78+1</f>
        <v>186</v>
      </c>
      <c r="B79" s="47" t="str">
        <f t="shared" si="18"/>
        <v>º</v>
      </c>
      <c r="C79" s="48" t="str">
        <f>CHAR(A79)</f>
        <v>º</v>
      </c>
      <c r="D79" s="49" t="str">
        <f>CHAR(A79)</f>
        <v>º</v>
      </c>
      <c r="E79" s="50" t="str">
        <f>CHAR(A79)</f>
        <v>º</v>
      </c>
      <c r="F79" s="51" t="str">
        <f>CHAR(A79)</f>
        <v>º</v>
      </c>
      <c r="G79" s="46">
        <f>G78+1</f>
        <v>225</v>
      </c>
      <c r="H79" s="47" t="str">
        <f t="shared" si="34"/>
        <v>á</v>
      </c>
      <c r="I79" s="48" t="str">
        <f>CHAR(G79)</f>
        <v>á</v>
      </c>
      <c r="J79" s="49" t="str">
        <f>CHAR(G79)</f>
        <v>á</v>
      </c>
      <c r="K79" s="50" t="str">
        <f>CHAR(G79)</f>
        <v>á</v>
      </c>
      <c r="L79" s="51" t="str">
        <f>CHAR(G79)</f>
        <v>á</v>
      </c>
      <c r="M79" s="69"/>
      <c r="N79" s="77" t="s">
        <v>94</v>
      </c>
      <c r="O79" s="75"/>
      <c r="P79" s="75"/>
      <c r="Q79" s="75"/>
      <c r="R79" s="76"/>
    </row>
    <row r="80" spans="1:18" s="52" customFormat="1">
      <c r="A80" s="46">
        <f>A79+1</f>
        <v>187</v>
      </c>
      <c r="B80" s="47" t="str">
        <f t="shared" si="18"/>
        <v>»</v>
      </c>
      <c r="C80" s="48" t="str">
        <f>CHAR(A80)</f>
        <v>»</v>
      </c>
      <c r="D80" s="49" t="str">
        <f>CHAR(A80)</f>
        <v>»</v>
      </c>
      <c r="E80" s="50" t="str">
        <f>CHAR(A80)</f>
        <v>»</v>
      </c>
      <c r="F80" s="51" t="str">
        <f>CHAR(A80)</f>
        <v>»</v>
      </c>
      <c r="G80" s="46">
        <f>G79+1</f>
        <v>226</v>
      </c>
      <c r="H80" s="47" t="str">
        <f t="shared" si="34"/>
        <v>â</v>
      </c>
      <c r="I80" s="48" t="str">
        <f>CHAR(G80)</f>
        <v>â</v>
      </c>
      <c r="J80" s="49" t="str">
        <f>CHAR(G80)</f>
        <v>â</v>
      </c>
      <c r="K80" s="50" t="str">
        <f>CHAR(G80)</f>
        <v>â</v>
      </c>
      <c r="L80" s="51" t="str">
        <f>CHAR(G80)</f>
        <v>â</v>
      </c>
      <c r="M80" s="69"/>
      <c r="N80" s="78"/>
      <c r="O80" s="79"/>
      <c r="P80" s="75"/>
      <c r="Q80" s="75"/>
      <c r="R80" s="76"/>
    </row>
    <row r="81" spans="1:18" s="52" customFormat="1">
      <c r="A81" s="46">
        <f>A80+1</f>
        <v>188</v>
      </c>
      <c r="B81" s="47" t="str">
        <f t="shared" si="18"/>
        <v>¼</v>
      </c>
      <c r="C81" s="48" t="str">
        <f>CHAR(A81)</f>
        <v>¼</v>
      </c>
      <c r="D81" s="49" t="str">
        <f>CHAR(A81)</f>
        <v>¼</v>
      </c>
      <c r="E81" s="50" t="str">
        <f>CHAR(A81)</f>
        <v>¼</v>
      </c>
      <c r="F81" s="51" t="str">
        <f>CHAR(A81)</f>
        <v>¼</v>
      </c>
      <c r="G81" s="46">
        <f>G80+1</f>
        <v>227</v>
      </c>
      <c r="H81" s="47" t="str">
        <f t="shared" si="34"/>
        <v>ã</v>
      </c>
      <c r="I81" s="48" t="str">
        <f>CHAR(G81)</f>
        <v>ã</v>
      </c>
      <c r="J81" s="49" t="str">
        <f>CHAR(G81)</f>
        <v>ã</v>
      </c>
      <c r="K81" s="50" t="str">
        <f>CHAR(G81)</f>
        <v>ã</v>
      </c>
      <c r="L81" s="51" t="str">
        <f>CHAR(G81)</f>
        <v>ã</v>
      </c>
      <c r="M81" s="80"/>
      <c r="N81" s="173" t="s">
        <v>88</v>
      </c>
      <c r="O81" s="81"/>
      <c r="P81" s="81"/>
      <c r="Q81" s="81"/>
      <c r="R81" s="82"/>
    </row>
  </sheetData>
  <mergeCells count="1">
    <mergeCell ref="A1:R1"/>
  </mergeCells>
  <printOptions horizontalCentered="1"/>
  <pageMargins left="0.3" right="0.3" top="0.3" bottom="0.7" header="0" footer="0.3"/>
  <pageSetup scale="60" fitToHeight="99" orientation="portrait" horizontalDpi="1200" verticalDpi="1200" r:id="rId1"/>
  <headerFooter>
    <oddHeader xml:space="preserve">&amp;C
</oddHeader>
    <oddFooter>&amp;L&amp;"Comic Sans MS,Bold"&amp;12&amp;K03-023Functionstogo.com&amp;CPage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V80"/>
  <sheetViews>
    <sheetView workbookViewId="0">
      <pane xSplit="1" ySplit="2" topLeftCell="E70" activePane="bottomRight" state="frozen"/>
      <selection pane="topRight" activeCell="B1" sqref="B1"/>
      <selection pane="bottomLeft" activeCell="A3" sqref="A3"/>
      <selection pane="bottomRight" activeCell="W72" sqref="W72"/>
    </sheetView>
  </sheetViews>
  <sheetFormatPr defaultColWidth="6.7109375" defaultRowHeight="31.5"/>
  <cols>
    <col min="1" max="1" width="4.7109375" customWidth="1"/>
    <col min="2" max="2" width="6.7109375" customWidth="1"/>
    <col min="3" max="3" width="8.7109375" style="99" customWidth="1"/>
    <col min="4" max="6" width="8.7109375" style="31" customWidth="1"/>
    <col min="7" max="7" width="8.7109375" customWidth="1"/>
    <col min="8" max="8" width="4.7109375" customWidth="1"/>
    <col min="9" max="9" width="6.7109375" customWidth="1"/>
    <col min="10" max="14" width="8.7109375" customWidth="1"/>
    <col min="15" max="15" width="4.7109375" customWidth="1"/>
    <col min="16" max="16" width="6.7109375" customWidth="1"/>
    <col min="17" max="21" width="8.7109375" customWidth="1"/>
    <col min="25" max="25" width="15.5703125" bestFit="1" customWidth="1"/>
  </cols>
  <sheetData>
    <row r="1" spans="1:21" ht="31.5" customHeight="1">
      <c r="A1" s="189" t="s">
        <v>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s="11" customFormat="1" ht="32.25">
      <c r="A2" s="3"/>
      <c r="B2" s="83" t="s">
        <v>2</v>
      </c>
      <c r="C2" s="84" t="s">
        <v>96</v>
      </c>
      <c r="D2" s="6" t="s">
        <v>97</v>
      </c>
      <c r="E2" s="85" t="s">
        <v>98</v>
      </c>
      <c r="F2" s="6" t="s">
        <v>99</v>
      </c>
      <c r="G2" s="6" t="s">
        <v>100</v>
      </c>
      <c r="H2" s="3"/>
      <c r="I2" s="83" t="s">
        <v>2</v>
      </c>
      <c r="J2" s="84" t="s">
        <v>96</v>
      </c>
      <c r="K2" s="6" t="s">
        <v>97</v>
      </c>
      <c r="L2" s="85" t="s">
        <v>98</v>
      </c>
      <c r="M2" s="6" t="s">
        <v>99</v>
      </c>
      <c r="N2" s="6" t="s">
        <v>101</v>
      </c>
      <c r="O2" s="3"/>
      <c r="P2" s="83" t="s">
        <v>2</v>
      </c>
      <c r="Q2" s="84" t="s">
        <v>96</v>
      </c>
      <c r="R2" s="6" t="s">
        <v>97</v>
      </c>
      <c r="S2" s="85" t="s">
        <v>98</v>
      </c>
      <c r="T2" s="6" t="s">
        <v>99</v>
      </c>
      <c r="U2" s="6" t="s">
        <v>101</v>
      </c>
    </row>
    <row r="3" spans="1:21" ht="30" customHeight="1">
      <c r="A3" s="86">
        <v>33</v>
      </c>
      <c r="B3" s="87" t="str">
        <f t="shared" ref="B3:B35" si="0">CHAR(A3)</f>
        <v>!</v>
      </c>
      <c r="C3" s="88" t="str">
        <f>CHAR(A3)</f>
        <v>!</v>
      </c>
      <c r="D3" s="89" t="str">
        <f>($B3)</f>
        <v>!</v>
      </c>
      <c r="E3" s="90" t="str">
        <f>($B3)</f>
        <v>!</v>
      </c>
      <c r="F3" s="89" t="str">
        <f>($B3)</f>
        <v>!</v>
      </c>
      <c r="G3" s="91" t="str">
        <f>CHAR(A3)</f>
        <v>!</v>
      </c>
      <c r="H3" s="86">
        <v>72</v>
      </c>
      <c r="I3" s="87" t="str">
        <f>CHAR($H3)</f>
        <v>H</v>
      </c>
      <c r="J3" s="88" t="str">
        <f t="shared" ref="J3:N18" si="1">CHAR($H3)</f>
        <v>H</v>
      </c>
      <c r="K3" s="89" t="str">
        <f t="shared" si="1"/>
        <v>H</v>
      </c>
      <c r="L3" s="90" t="str">
        <f t="shared" si="1"/>
        <v>H</v>
      </c>
      <c r="M3" s="92" t="str">
        <f t="shared" si="1"/>
        <v>H</v>
      </c>
      <c r="N3" s="91" t="str">
        <f t="shared" si="1"/>
        <v>H</v>
      </c>
      <c r="O3" s="86">
        <v>111</v>
      </c>
      <c r="P3" s="87" t="str">
        <f t="shared" ref="P3:P35" si="2">CHAR(O3)</f>
        <v>o</v>
      </c>
      <c r="Q3" s="88" t="str">
        <f t="shared" ref="Q3:Q35" si="3">CHAR(O3)</f>
        <v>o</v>
      </c>
      <c r="R3" s="89" t="str">
        <f t="shared" ref="R3:S22" si="4">($P3)</f>
        <v>o</v>
      </c>
      <c r="S3" s="90" t="str">
        <f t="shared" si="4"/>
        <v>o</v>
      </c>
      <c r="T3" s="92" t="str">
        <f t="shared" ref="T3:T35" si="5">CHAR(O3)</f>
        <v>o</v>
      </c>
      <c r="U3" s="93" t="str">
        <f t="shared" ref="U3:U35" si="6">CHAR(O3)</f>
        <v>o</v>
      </c>
    </row>
    <row r="4" spans="1:21" ht="30" customHeight="1">
      <c r="A4" s="86">
        <f t="shared" ref="A4:A18" si="7">A3+1</f>
        <v>34</v>
      </c>
      <c r="B4" s="87" t="str">
        <f t="shared" si="0"/>
        <v>"</v>
      </c>
      <c r="C4" s="88" t="str">
        <f t="shared" ref="C4:C35" si="8">CHAR(A4)</f>
        <v>"</v>
      </c>
      <c r="D4" s="89" t="str">
        <f t="shared" ref="D4:E35" si="9">($B4)</f>
        <v>"</v>
      </c>
      <c r="E4" s="90" t="str">
        <f t="shared" si="9"/>
        <v>"</v>
      </c>
      <c r="F4" s="92" t="str">
        <f t="shared" ref="F4:F35" si="10">CHAR(A4)</f>
        <v>"</v>
      </c>
      <c r="G4" s="91" t="str">
        <f t="shared" ref="G4:G35" si="11">CHAR(A4)</f>
        <v>"</v>
      </c>
      <c r="H4" s="86">
        <f>H3+1</f>
        <v>73</v>
      </c>
      <c r="I4" s="87" t="str">
        <f t="shared" ref="I4:N36" si="12">CHAR($H4)</f>
        <v>I</v>
      </c>
      <c r="J4" s="88" t="str">
        <f t="shared" si="1"/>
        <v>I</v>
      </c>
      <c r="K4" s="89" t="str">
        <f t="shared" si="1"/>
        <v>I</v>
      </c>
      <c r="L4" s="90" t="str">
        <f t="shared" si="1"/>
        <v>I</v>
      </c>
      <c r="M4" s="92" t="str">
        <f t="shared" si="1"/>
        <v>I</v>
      </c>
      <c r="N4" s="91" t="str">
        <f t="shared" si="1"/>
        <v>I</v>
      </c>
      <c r="O4" s="86">
        <f t="shared" ref="O4:O39" si="13">O3+1</f>
        <v>112</v>
      </c>
      <c r="P4" s="87" t="str">
        <f t="shared" si="2"/>
        <v>p</v>
      </c>
      <c r="Q4" s="88" t="str">
        <f t="shared" si="3"/>
        <v>p</v>
      </c>
      <c r="R4" s="89" t="str">
        <f t="shared" si="4"/>
        <v>p</v>
      </c>
      <c r="S4" s="90" t="str">
        <f t="shared" si="4"/>
        <v>p</v>
      </c>
      <c r="T4" s="92" t="str">
        <f t="shared" si="5"/>
        <v>p</v>
      </c>
      <c r="U4" s="93" t="str">
        <f t="shared" si="6"/>
        <v>p</v>
      </c>
    </row>
    <row r="5" spans="1:21" ht="30" customHeight="1">
      <c r="A5" s="86">
        <f t="shared" si="7"/>
        <v>35</v>
      </c>
      <c r="B5" s="87" t="str">
        <f t="shared" si="0"/>
        <v>#</v>
      </c>
      <c r="C5" s="88" t="str">
        <f t="shared" si="8"/>
        <v>#</v>
      </c>
      <c r="D5" s="89" t="str">
        <f t="shared" si="9"/>
        <v>#</v>
      </c>
      <c r="E5" s="90" t="str">
        <f t="shared" si="9"/>
        <v>#</v>
      </c>
      <c r="F5" s="92" t="str">
        <f t="shared" si="10"/>
        <v>#</v>
      </c>
      <c r="G5" s="91" t="str">
        <f t="shared" si="11"/>
        <v>#</v>
      </c>
      <c r="H5" s="86">
        <f t="shared" ref="H5:H39" si="14">H4+1</f>
        <v>74</v>
      </c>
      <c r="I5" s="87" t="str">
        <f t="shared" si="12"/>
        <v>J</v>
      </c>
      <c r="J5" s="88" t="str">
        <f t="shared" si="1"/>
        <v>J</v>
      </c>
      <c r="K5" s="89" t="str">
        <f t="shared" si="1"/>
        <v>J</v>
      </c>
      <c r="L5" s="90" t="str">
        <f t="shared" si="1"/>
        <v>J</v>
      </c>
      <c r="M5" s="92" t="str">
        <f t="shared" si="1"/>
        <v>J</v>
      </c>
      <c r="N5" s="91" t="str">
        <f t="shared" si="1"/>
        <v>J</v>
      </c>
      <c r="O5" s="86">
        <f t="shared" si="13"/>
        <v>113</v>
      </c>
      <c r="P5" s="87" t="str">
        <f t="shared" si="2"/>
        <v>q</v>
      </c>
      <c r="Q5" s="88" t="str">
        <f t="shared" si="3"/>
        <v>q</v>
      </c>
      <c r="R5" s="89" t="str">
        <f t="shared" si="4"/>
        <v>q</v>
      </c>
      <c r="S5" s="90" t="str">
        <f t="shared" si="4"/>
        <v>q</v>
      </c>
      <c r="T5" s="92" t="str">
        <f t="shared" si="5"/>
        <v>q</v>
      </c>
      <c r="U5" s="93" t="str">
        <f t="shared" si="6"/>
        <v>q</v>
      </c>
    </row>
    <row r="6" spans="1:21" ht="30" customHeight="1">
      <c r="A6" s="86">
        <f t="shared" si="7"/>
        <v>36</v>
      </c>
      <c r="B6" s="87" t="str">
        <f t="shared" si="0"/>
        <v>$</v>
      </c>
      <c r="C6" s="88" t="str">
        <f t="shared" si="8"/>
        <v>$</v>
      </c>
      <c r="D6" s="89" t="str">
        <f t="shared" si="9"/>
        <v>$</v>
      </c>
      <c r="E6" s="90" t="str">
        <f t="shared" si="9"/>
        <v>$</v>
      </c>
      <c r="F6" s="92" t="str">
        <f t="shared" si="10"/>
        <v>$</v>
      </c>
      <c r="G6" s="91" t="str">
        <f t="shared" si="11"/>
        <v>$</v>
      </c>
      <c r="H6" s="86">
        <f t="shared" si="14"/>
        <v>75</v>
      </c>
      <c r="I6" s="87" t="str">
        <f t="shared" si="12"/>
        <v>K</v>
      </c>
      <c r="J6" s="88" t="str">
        <f t="shared" si="1"/>
        <v>K</v>
      </c>
      <c r="K6" s="89" t="str">
        <f t="shared" si="1"/>
        <v>K</v>
      </c>
      <c r="L6" s="90" t="str">
        <f t="shared" si="1"/>
        <v>K</v>
      </c>
      <c r="M6" s="92" t="str">
        <f t="shared" si="1"/>
        <v>K</v>
      </c>
      <c r="N6" s="91" t="str">
        <f t="shared" si="1"/>
        <v>K</v>
      </c>
      <c r="O6" s="86">
        <f t="shared" si="13"/>
        <v>114</v>
      </c>
      <c r="P6" s="87" t="str">
        <f t="shared" si="2"/>
        <v>r</v>
      </c>
      <c r="Q6" s="88" t="str">
        <f t="shared" si="3"/>
        <v>r</v>
      </c>
      <c r="R6" s="89" t="str">
        <f t="shared" si="4"/>
        <v>r</v>
      </c>
      <c r="S6" s="90" t="str">
        <f t="shared" si="4"/>
        <v>r</v>
      </c>
      <c r="T6" s="92" t="str">
        <f t="shared" si="5"/>
        <v>r</v>
      </c>
      <c r="U6" s="93" t="str">
        <f t="shared" si="6"/>
        <v>r</v>
      </c>
    </row>
    <row r="7" spans="1:21" ht="30" customHeight="1">
      <c r="A7" s="86">
        <f t="shared" si="7"/>
        <v>37</v>
      </c>
      <c r="B7" s="87" t="str">
        <f t="shared" si="0"/>
        <v>%</v>
      </c>
      <c r="C7" s="88" t="str">
        <f t="shared" si="8"/>
        <v>%</v>
      </c>
      <c r="D7" s="89" t="str">
        <f t="shared" si="9"/>
        <v>%</v>
      </c>
      <c r="E7" s="90" t="str">
        <f t="shared" si="9"/>
        <v>%</v>
      </c>
      <c r="F7" s="92" t="str">
        <f t="shared" si="10"/>
        <v>%</v>
      </c>
      <c r="G7" s="91" t="str">
        <f t="shared" si="11"/>
        <v>%</v>
      </c>
      <c r="H7" s="86">
        <f t="shared" si="14"/>
        <v>76</v>
      </c>
      <c r="I7" s="87" t="str">
        <f t="shared" si="12"/>
        <v>L</v>
      </c>
      <c r="J7" s="88" t="str">
        <f t="shared" si="1"/>
        <v>L</v>
      </c>
      <c r="K7" s="89" t="str">
        <f t="shared" si="1"/>
        <v>L</v>
      </c>
      <c r="L7" s="90" t="str">
        <f t="shared" si="1"/>
        <v>L</v>
      </c>
      <c r="M7" s="92" t="str">
        <f t="shared" si="1"/>
        <v>L</v>
      </c>
      <c r="N7" s="91" t="str">
        <f t="shared" si="1"/>
        <v>L</v>
      </c>
      <c r="O7" s="86">
        <f t="shared" si="13"/>
        <v>115</v>
      </c>
      <c r="P7" s="87" t="str">
        <f t="shared" si="2"/>
        <v>s</v>
      </c>
      <c r="Q7" s="88" t="str">
        <f t="shared" si="3"/>
        <v>s</v>
      </c>
      <c r="R7" s="89" t="str">
        <f t="shared" si="4"/>
        <v>s</v>
      </c>
      <c r="S7" s="90" t="str">
        <f t="shared" si="4"/>
        <v>s</v>
      </c>
      <c r="T7" s="92" t="str">
        <f t="shared" si="5"/>
        <v>s</v>
      </c>
      <c r="U7" s="93" t="str">
        <f t="shared" si="6"/>
        <v>s</v>
      </c>
    </row>
    <row r="8" spans="1:21" ht="30" customHeight="1">
      <c r="A8" s="86">
        <f t="shared" si="7"/>
        <v>38</v>
      </c>
      <c r="B8" s="87" t="str">
        <f t="shared" si="0"/>
        <v>&amp;</v>
      </c>
      <c r="C8" s="88" t="str">
        <f t="shared" si="8"/>
        <v>&amp;</v>
      </c>
      <c r="D8" s="89" t="str">
        <f t="shared" si="9"/>
        <v>&amp;</v>
      </c>
      <c r="E8" s="90" t="str">
        <f t="shared" si="9"/>
        <v>&amp;</v>
      </c>
      <c r="F8" s="92" t="str">
        <f t="shared" si="10"/>
        <v>&amp;</v>
      </c>
      <c r="G8" s="91" t="str">
        <f t="shared" si="11"/>
        <v>&amp;</v>
      </c>
      <c r="H8" s="86">
        <f t="shared" si="14"/>
        <v>77</v>
      </c>
      <c r="I8" s="87" t="str">
        <f t="shared" si="12"/>
        <v>M</v>
      </c>
      <c r="J8" s="88" t="str">
        <f t="shared" si="1"/>
        <v>M</v>
      </c>
      <c r="K8" s="89" t="str">
        <f t="shared" si="1"/>
        <v>M</v>
      </c>
      <c r="L8" s="90" t="str">
        <f t="shared" si="1"/>
        <v>M</v>
      </c>
      <c r="M8" s="92" t="str">
        <f t="shared" si="1"/>
        <v>M</v>
      </c>
      <c r="N8" s="91" t="str">
        <f t="shared" si="1"/>
        <v>M</v>
      </c>
      <c r="O8" s="86">
        <f t="shared" si="13"/>
        <v>116</v>
      </c>
      <c r="P8" s="87" t="str">
        <f t="shared" si="2"/>
        <v>t</v>
      </c>
      <c r="Q8" s="88" t="str">
        <f t="shared" si="3"/>
        <v>t</v>
      </c>
      <c r="R8" s="89" t="str">
        <f t="shared" si="4"/>
        <v>t</v>
      </c>
      <c r="S8" s="90" t="str">
        <f t="shared" si="4"/>
        <v>t</v>
      </c>
      <c r="T8" s="92" t="str">
        <f t="shared" si="5"/>
        <v>t</v>
      </c>
      <c r="U8" s="93" t="str">
        <f t="shared" si="6"/>
        <v>t</v>
      </c>
    </row>
    <row r="9" spans="1:21" ht="30" customHeight="1">
      <c r="A9" s="86">
        <f t="shared" si="7"/>
        <v>39</v>
      </c>
      <c r="B9" s="87" t="str">
        <f t="shared" si="0"/>
        <v>'</v>
      </c>
      <c r="C9" s="88" t="str">
        <f t="shared" si="8"/>
        <v>'</v>
      </c>
      <c r="D9" s="89" t="str">
        <f t="shared" si="9"/>
        <v>'</v>
      </c>
      <c r="E9" s="90" t="str">
        <f t="shared" si="9"/>
        <v>'</v>
      </c>
      <c r="F9" s="92" t="str">
        <f t="shared" si="10"/>
        <v>'</v>
      </c>
      <c r="G9" s="91" t="str">
        <f t="shared" si="11"/>
        <v>'</v>
      </c>
      <c r="H9" s="86">
        <f t="shared" si="14"/>
        <v>78</v>
      </c>
      <c r="I9" s="87" t="str">
        <f t="shared" si="12"/>
        <v>N</v>
      </c>
      <c r="J9" s="88" t="str">
        <f t="shared" si="1"/>
        <v>N</v>
      </c>
      <c r="K9" s="89" t="str">
        <f t="shared" si="1"/>
        <v>N</v>
      </c>
      <c r="L9" s="90" t="str">
        <f t="shared" si="1"/>
        <v>N</v>
      </c>
      <c r="M9" s="92" t="str">
        <f t="shared" si="1"/>
        <v>N</v>
      </c>
      <c r="N9" s="91" t="str">
        <f t="shared" si="1"/>
        <v>N</v>
      </c>
      <c r="O9" s="86">
        <f t="shared" si="13"/>
        <v>117</v>
      </c>
      <c r="P9" s="87" t="str">
        <f t="shared" si="2"/>
        <v>u</v>
      </c>
      <c r="Q9" s="88" t="str">
        <f t="shared" si="3"/>
        <v>u</v>
      </c>
      <c r="R9" s="89" t="str">
        <f t="shared" si="4"/>
        <v>u</v>
      </c>
      <c r="S9" s="90" t="str">
        <f t="shared" si="4"/>
        <v>u</v>
      </c>
      <c r="T9" s="92" t="str">
        <f t="shared" si="5"/>
        <v>u</v>
      </c>
      <c r="U9" s="93" t="str">
        <f t="shared" si="6"/>
        <v>u</v>
      </c>
    </row>
    <row r="10" spans="1:21" ht="30" customHeight="1">
      <c r="A10" s="86">
        <f t="shared" si="7"/>
        <v>40</v>
      </c>
      <c r="B10" s="87" t="str">
        <f t="shared" si="0"/>
        <v>(</v>
      </c>
      <c r="C10" s="88" t="str">
        <f t="shared" si="8"/>
        <v>(</v>
      </c>
      <c r="D10" s="89" t="str">
        <f t="shared" si="9"/>
        <v>(</v>
      </c>
      <c r="E10" s="90" t="str">
        <f t="shared" si="9"/>
        <v>(</v>
      </c>
      <c r="F10" s="92" t="str">
        <f t="shared" si="10"/>
        <v>(</v>
      </c>
      <c r="G10" s="91" t="str">
        <f t="shared" si="11"/>
        <v>(</v>
      </c>
      <c r="H10" s="86">
        <f t="shared" si="14"/>
        <v>79</v>
      </c>
      <c r="I10" s="87" t="str">
        <f t="shared" si="12"/>
        <v>O</v>
      </c>
      <c r="J10" s="88" t="str">
        <f t="shared" si="1"/>
        <v>O</v>
      </c>
      <c r="K10" s="89" t="str">
        <f t="shared" si="1"/>
        <v>O</v>
      </c>
      <c r="L10" s="90" t="str">
        <f t="shared" si="1"/>
        <v>O</v>
      </c>
      <c r="M10" s="92" t="str">
        <f t="shared" si="1"/>
        <v>O</v>
      </c>
      <c r="N10" s="91" t="str">
        <f t="shared" si="1"/>
        <v>O</v>
      </c>
      <c r="O10" s="86">
        <f t="shared" si="13"/>
        <v>118</v>
      </c>
      <c r="P10" s="87" t="str">
        <f t="shared" si="2"/>
        <v>v</v>
      </c>
      <c r="Q10" s="88" t="str">
        <f t="shared" si="3"/>
        <v>v</v>
      </c>
      <c r="R10" s="89" t="str">
        <f t="shared" si="4"/>
        <v>v</v>
      </c>
      <c r="S10" s="90" t="str">
        <f t="shared" si="4"/>
        <v>v</v>
      </c>
      <c r="T10" s="92" t="str">
        <f t="shared" si="5"/>
        <v>v</v>
      </c>
      <c r="U10" s="93" t="str">
        <f t="shared" si="6"/>
        <v>v</v>
      </c>
    </row>
    <row r="11" spans="1:21" ht="30" customHeight="1">
      <c r="A11" s="86">
        <f t="shared" si="7"/>
        <v>41</v>
      </c>
      <c r="B11" s="87" t="str">
        <f t="shared" si="0"/>
        <v>)</v>
      </c>
      <c r="C11" s="88" t="str">
        <f t="shared" si="8"/>
        <v>)</v>
      </c>
      <c r="D11" s="89" t="str">
        <f t="shared" si="9"/>
        <v>)</v>
      </c>
      <c r="E11" s="90" t="str">
        <f t="shared" si="9"/>
        <v>)</v>
      </c>
      <c r="F11" s="92" t="str">
        <f t="shared" si="10"/>
        <v>)</v>
      </c>
      <c r="G11" s="91" t="str">
        <f t="shared" si="11"/>
        <v>)</v>
      </c>
      <c r="H11" s="86">
        <f t="shared" si="14"/>
        <v>80</v>
      </c>
      <c r="I11" s="87" t="str">
        <f t="shared" si="12"/>
        <v>P</v>
      </c>
      <c r="J11" s="88" t="str">
        <f t="shared" si="1"/>
        <v>P</v>
      </c>
      <c r="K11" s="89" t="str">
        <f t="shared" si="1"/>
        <v>P</v>
      </c>
      <c r="L11" s="90" t="str">
        <f t="shared" si="1"/>
        <v>P</v>
      </c>
      <c r="M11" s="92" t="str">
        <f t="shared" si="1"/>
        <v>P</v>
      </c>
      <c r="N11" s="91" t="str">
        <f t="shared" si="1"/>
        <v>P</v>
      </c>
      <c r="O11" s="86">
        <f t="shared" si="13"/>
        <v>119</v>
      </c>
      <c r="P11" s="87" t="str">
        <f t="shared" si="2"/>
        <v>w</v>
      </c>
      <c r="Q11" s="88" t="str">
        <f t="shared" si="3"/>
        <v>w</v>
      </c>
      <c r="R11" s="89" t="str">
        <f t="shared" si="4"/>
        <v>w</v>
      </c>
      <c r="S11" s="90" t="str">
        <f t="shared" si="4"/>
        <v>w</v>
      </c>
      <c r="T11" s="92" t="str">
        <f t="shared" si="5"/>
        <v>w</v>
      </c>
      <c r="U11" s="93" t="str">
        <f t="shared" si="6"/>
        <v>w</v>
      </c>
    </row>
    <row r="12" spans="1:21" ht="30" customHeight="1">
      <c r="A12" s="86">
        <f t="shared" si="7"/>
        <v>42</v>
      </c>
      <c r="B12" s="87" t="str">
        <f t="shared" si="0"/>
        <v>*</v>
      </c>
      <c r="C12" s="88" t="str">
        <f t="shared" si="8"/>
        <v>*</v>
      </c>
      <c r="D12" s="89" t="str">
        <f t="shared" si="9"/>
        <v>*</v>
      </c>
      <c r="E12" s="90" t="str">
        <f t="shared" si="9"/>
        <v>*</v>
      </c>
      <c r="F12" s="92" t="str">
        <f t="shared" si="10"/>
        <v>*</v>
      </c>
      <c r="G12" s="91" t="str">
        <f t="shared" si="11"/>
        <v>*</v>
      </c>
      <c r="H12" s="86">
        <f t="shared" si="14"/>
        <v>81</v>
      </c>
      <c r="I12" s="87" t="str">
        <f t="shared" si="12"/>
        <v>Q</v>
      </c>
      <c r="J12" s="88" t="str">
        <f t="shared" si="1"/>
        <v>Q</v>
      </c>
      <c r="K12" s="89" t="str">
        <f t="shared" si="1"/>
        <v>Q</v>
      </c>
      <c r="L12" s="90" t="str">
        <f t="shared" si="1"/>
        <v>Q</v>
      </c>
      <c r="M12" s="92" t="str">
        <f t="shared" si="1"/>
        <v>Q</v>
      </c>
      <c r="N12" s="91" t="str">
        <f t="shared" si="1"/>
        <v>Q</v>
      </c>
      <c r="O12" s="86">
        <f t="shared" si="13"/>
        <v>120</v>
      </c>
      <c r="P12" s="87" t="str">
        <f t="shared" si="2"/>
        <v>x</v>
      </c>
      <c r="Q12" s="88" t="str">
        <f t="shared" si="3"/>
        <v>x</v>
      </c>
      <c r="R12" s="89" t="str">
        <f t="shared" si="4"/>
        <v>x</v>
      </c>
      <c r="S12" s="90" t="str">
        <f t="shared" si="4"/>
        <v>x</v>
      </c>
      <c r="T12" s="92" t="str">
        <f t="shared" si="5"/>
        <v>x</v>
      </c>
      <c r="U12" s="93" t="str">
        <f t="shared" si="6"/>
        <v>x</v>
      </c>
    </row>
    <row r="13" spans="1:21" ht="30" customHeight="1">
      <c r="A13" s="86">
        <f t="shared" si="7"/>
        <v>43</v>
      </c>
      <c r="B13" s="87" t="str">
        <f t="shared" si="0"/>
        <v>+</v>
      </c>
      <c r="C13" s="88" t="str">
        <f t="shared" si="8"/>
        <v>+</v>
      </c>
      <c r="D13" s="89" t="str">
        <f t="shared" si="9"/>
        <v>+</v>
      </c>
      <c r="E13" s="90" t="str">
        <f t="shared" si="9"/>
        <v>+</v>
      </c>
      <c r="F13" s="92" t="str">
        <f t="shared" si="10"/>
        <v>+</v>
      </c>
      <c r="G13" s="91" t="str">
        <f t="shared" si="11"/>
        <v>+</v>
      </c>
      <c r="H13" s="86">
        <f t="shared" si="14"/>
        <v>82</v>
      </c>
      <c r="I13" s="87" t="str">
        <f t="shared" si="12"/>
        <v>R</v>
      </c>
      <c r="J13" s="88" t="str">
        <f t="shared" si="1"/>
        <v>R</v>
      </c>
      <c r="K13" s="89" t="str">
        <f t="shared" si="1"/>
        <v>R</v>
      </c>
      <c r="L13" s="90" t="str">
        <f t="shared" si="1"/>
        <v>R</v>
      </c>
      <c r="M13" s="92" t="str">
        <f t="shared" si="1"/>
        <v>R</v>
      </c>
      <c r="N13" s="91" t="str">
        <f t="shared" si="1"/>
        <v>R</v>
      </c>
      <c r="O13" s="86">
        <f t="shared" si="13"/>
        <v>121</v>
      </c>
      <c r="P13" s="87" t="str">
        <f t="shared" si="2"/>
        <v>y</v>
      </c>
      <c r="Q13" s="88" t="str">
        <f t="shared" si="3"/>
        <v>y</v>
      </c>
      <c r="R13" s="89" t="str">
        <f t="shared" si="4"/>
        <v>y</v>
      </c>
      <c r="S13" s="90" t="str">
        <f t="shared" si="4"/>
        <v>y</v>
      </c>
      <c r="T13" s="92" t="str">
        <f t="shared" si="5"/>
        <v>y</v>
      </c>
      <c r="U13" s="93" t="str">
        <f t="shared" si="6"/>
        <v>y</v>
      </c>
    </row>
    <row r="14" spans="1:21" ht="30" customHeight="1">
      <c r="A14" s="86">
        <f t="shared" si="7"/>
        <v>44</v>
      </c>
      <c r="B14" s="87" t="str">
        <f t="shared" si="0"/>
        <v>,</v>
      </c>
      <c r="C14" s="88" t="str">
        <f t="shared" si="8"/>
        <v>,</v>
      </c>
      <c r="D14" s="89" t="str">
        <f t="shared" si="9"/>
        <v>,</v>
      </c>
      <c r="E14" s="90" t="str">
        <f t="shared" si="9"/>
        <v>,</v>
      </c>
      <c r="F14" s="92" t="str">
        <f t="shared" si="10"/>
        <v>,</v>
      </c>
      <c r="G14" s="91" t="str">
        <f t="shared" si="11"/>
        <v>,</v>
      </c>
      <c r="H14" s="86">
        <f t="shared" si="14"/>
        <v>83</v>
      </c>
      <c r="I14" s="87" t="str">
        <f t="shared" si="12"/>
        <v>S</v>
      </c>
      <c r="J14" s="88" t="str">
        <f t="shared" si="1"/>
        <v>S</v>
      </c>
      <c r="K14" s="89" t="str">
        <f t="shared" si="1"/>
        <v>S</v>
      </c>
      <c r="L14" s="90" t="str">
        <f t="shared" si="1"/>
        <v>S</v>
      </c>
      <c r="M14" s="92" t="str">
        <f t="shared" si="1"/>
        <v>S</v>
      </c>
      <c r="N14" s="91" t="str">
        <f t="shared" si="1"/>
        <v>S</v>
      </c>
      <c r="O14" s="86">
        <f t="shared" si="13"/>
        <v>122</v>
      </c>
      <c r="P14" s="87" t="str">
        <f t="shared" si="2"/>
        <v>z</v>
      </c>
      <c r="Q14" s="88" t="str">
        <f t="shared" si="3"/>
        <v>z</v>
      </c>
      <c r="R14" s="89" t="str">
        <f t="shared" si="4"/>
        <v>z</v>
      </c>
      <c r="S14" s="90" t="str">
        <f t="shared" si="4"/>
        <v>z</v>
      </c>
      <c r="T14" s="92" t="str">
        <f t="shared" si="5"/>
        <v>z</v>
      </c>
      <c r="U14" s="93" t="str">
        <f t="shared" si="6"/>
        <v>z</v>
      </c>
    </row>
    <row r="15" spans="1:21" ht="30" customHeight="1">
      <c r="A15" s="86">
        <f t="shared" si="7"/>
        <v>45</v>
      </c>
      <c r="B15" s="87" t="str">
        <f t="shared" si="0"/>
        <v>-</v>
      </c>
      <c r="C15" s="88" t="str">
        <f t="shared" si="8"/>
        <v>-</v>
      </c>
      <c r="D15" s="89" t="str">
        <f t="shared" si="9"/>
        <v>-</v>
      </c>
      <c r="E15" s="90" t="str">
        <f t="shared" si="9"/>
        <v>-</v>
      </c>
      <c r="F15" s="92" t="str">
        <f t="shared" si="10"/>
        <v>-</v>
      </c>
      <c r="G15" s="91" t="str">
        <f t="shared" si="11"/>
        <v>-</v>
      </c>
      <c r="H15" s="86">
        <f t="shared" si="14"/>
        <v>84</v>
      </c>
      <c r="I15" s="87" t="str">
        <f t="shared" si="12"/>
        <v>T</v>
      </c>
      <c r="J15" s="88" t="str">
        <f t="shared" si="1"/>
        <v>T</v>
      </c>
      <c r="K15" s="89" t="str">
        <f t="shared" si="1"/>
        <v>T</v>
      </c>
      <c r="L15" s="90" t="str">
        <f t="shared" si="1"/>
        <v>T</v>
      </c>
      <c r="M15" s="92" t="str">
        <f t="shared" si="1"/>
        <v>T</v>
      </c>
      <c r="N15" s="91" t="str">
        <f t="shared" si="1"/>
        <v>T</v>
      </c>
      <c r="O15" s="86">
        <f t="shared" si="13"/>
        <v>123</v>
      </c>
      <c r="P15" s="87" t="str">
        <f t="shared" si="2"/>
        <v>{</v>
      </c>
      <c r="Q15" s="88" t="str">
        <f t="shared" si="3"/>
        <v>{</v>
      </c>
      <c r="R15" s="89" t="str">
        <f t="shared" si="4"/>
        <v>{</v>
      </c>
      <c r="S15" s="90" t="str">
        <f t="shared" si="4"/>
        <v>{</v>
      </c>
      <c r="T15" s="92" t="str">
        <f t="shared" si="5"/>
        <v>{</v>
      </c>
      <c r="U15" s="93" t="str">
        <f t="shared" si="6"/>
        <v>{</v>
      </c>
    </row>
    <row r="16" spans="1:21" ht="30" customHeight="1">
      <c r="A16" s="86">
        <f t="shared" si="7"/>
        <v>46</v>
      </c>
      <c r="B16" s="87" t="str">
        <f t="shared" si="0"/>
        <v>.</v>
      </c>
      <c r="C16" s="88" t="str">
        <f t="shared" si="8"/>
        <v>.</v>
      </c>
      <c r="D16" s="89" t="str">
        <f t="shared" si="9"/>
        <v>.</v>
      </c>
      <c r="E16" s="90" t="str">
        <f t="shared" si="9"/>
        <v>.</v>
      </c>
      <c r="F16" s="92" t="str">
        <f t="shared" si="10"/>
        <v>.</v>
      </c>
      <c r="G16" s="91" t="str">
        <f t="shared" si="11"/>
        <v>.</v>
      </c>
      <c r="H16" s="86">
        <f t="shared" si="14"/>
        <v>85</v>
      </c>
      <c r="I16" s="87" t="str">
        <f t="shared" si="12"/>
        <v>U</v>
      </c>
      <c r="J16" s="88" t="str">
        <f t="shared" si="1"/>
        <v>U</v>
      </c>
      <c r="K16" s="89" t="str">
        <f t="shared" si="1"/>
        <v>U</v>
      </c>
      <c r="L16" s="90" t="str">
        <f t="shared" si="1"/>
        <v>U</v>
      </c>
      <c r="M16" s="92" t="str">
        <f t="shared" si="1"/>
        <v>U</v>
      </c>
      <c r="N16" s="91" t="str">
        <f t="shared" si="1"/>
        <v>U</v>
      </c>
      <c r="O16" s="86">
        <f t="shared" si="13"/>
        <v>124</v>
      </c>
      <c r="P16" s="87" t="str">
        <f t="shared" si="2"/>
        <v>|</v>
      </c>
      <c r="Q16" s="88" t="str">
        <f t="shared" si="3"/>
        <v>|</v>
      </c>
      <c r="R16" s="89" t="str">
        <f t="shared" si="4"/>
        <v>|</v>
      </c>
      <c r="S16" s="90" t="str">
        <f t="shared" si="4"/>
        <v>|</v>
      </c>
      <c r="T16" s="92" t="str">
        <f t="shared" si="5"/>
        <v>|</v>
      </c>
      <c r="U16" s="93" t="str">
        <f t="shared" si="6"/>
        <v>|</v>
      </c>
    </row>
    <row r="17" spans="1:21" ht="30" customHeight="1">
      <c r="A17" s="86">
        <f t="shared" si="7"/>
        <v>47</v>
      </c>
      <c r="B17" s="87" t="str">
        <f t="shared" si="0"/>
        <v>/</v>
      </c>
      <c r="C17" s="88" t="str">
        <f t="shared" si="8"/>
        <v>/</v>
      </c>
      <c r="D17" s="89" t="str">
        <f t="shared" si="9"/>
        <v>/</v>
      </c>
      <c r="E17" s="90" t="str">
        <f t="shared" si="9"/>
        <v>/</v>
      </c>
      <c r="F17" s="92" t="str">
        <f t="shared" si="10"/>
        <v>/</v>
      </c>
      <c r="G17" s="91" t="str">
        <f t="shared" si="11"/>
        <v>/</v>
      </c>
      <c r="H17" s="86">
        <f t="shared" si="14"/>
        <v>86</v>
      </c>
      <c r="I17" s="87" t="str">
        <f t="shared" si="12"/>
        <v>V</v>
      </c>
      <c r="J17" s="88" t="str">
        <f t="shared" si="1"/>
        <v>V</v>
      </c>
      <c r="K17" s="89" t="str">
        <f t="shared" si="1"/>
        <v>V</v>
      </c>
      <c r="L17" s="90" t="str">
        <f t="shared" si="1"/>
        <v>V</v>
      </c>
      <c r="M17" s="92" t="str">
        <f t="shared" si="1"/>
        <v>V</v>
      </c>
      <c r="N17" s="91" t="str">
        <f t="shared" si="1"/>
        <v>V</v>
      </c>
      <c r="O17" s="86">
        <f t="shared" si="13"/>
        <v>125</v>
      </c>
      <c r="P17" s="87" t="str">
        <f t="shared" si="2"/>
        <v>}</v>
      </c>
      <c r="Q17" s="88" t="str">
        <f t="shared" si="3"/>
        <v>}</v>
      </c>
      <c r="R17" s="89" t="str">
        <f t="shared" si="4"/>
        <v>}</v>
      </c>
      <c r="S17" s="90" t="str">
        <f t="shared" si="4"/>
        <v>}</v>
      </c>
      <c r="T17" s="92" t="str">
        <f t="shared" si="5"/>
        <v>}</v>
      </c>
      <c r="U17" s="93" t="str">
        <f t="shared" si="6"/>
        <v>}</v>
      </c>
    </row>
    <row r="18" spans="1:21" ht="30" customHeight="1">
      <c r="A18" s="86">
        <f t="shared" si="7"/>
        <v>48</v>
      </c>
      <c r="B18" s="87" t="str">
        <f t="shared" si="0"/>
        <v>0</v>
      </c>
      <c r="C18" s="88" t="str">
        <f t="shared" si="8"/>
        <v>0</v>
      </c>
      <c r="D18" s="89" t="str">
        <f t="shared" si="9"/>
        <v>0</v>
      </c>
      <c r="E18" s="90" t="str">
        <f t="shared" si="9"/>
        <v>0</v>
      </c>
      <c r="F18" s="92" t="str">
        <f t="shared" si="10"/>
        <v>0</v>
      </c>
      <c r="G18" s="91" t="str">
        <f t="shared" si="11"/>
        <v>0</v>
      </c>
      <c r="H18" s="86">
        <f t="shared" si="14"/>
        <v>87</v>
      </c>
      <c r="I18" s="87" t="str">
        <f t="shared" si="12"/>
        <v>W</v>
      </c>
      <c r="J18" s="88" t="str">
        <f t="shared" si="1"/>
        <v>W</v>
      </c>
      <c r="K18" s="89" t="str">
        <f t="shared" si="1"/>
        <v>W</v>
      </c>
      <c r="L18" s="90" t="str">
        <f t="shared" si="1"/>
        <v>W</v>
      </c>
      <c r="M18" s="92" t="str">
        <f t="shared" si="1"/>
        <v>W</v>
      </c>
      <c r="N18" s="91" t="str">
        <f t="shared" si="1"/>
        <v>W</v>
      </c>
      <c r="O18" s="86">
        <f t="shared" si="13"/>
        <v>126</v>
      </c>
      <c r="P18" s="87" t="str">
        <f t="shared" si="2"/>
        <v>~</v>
      </c>
      <c r="Q18" s="88" t="str">
        <f t="shared" si="3"/>
        <v>~</v>
      </c>
      <c r="R18" s="89" t="str">
        <f t="shared" si="4"/>
        <v>~</v>
      </c>
      <c r="S18" s="90" t="str">
        <f t="shared" si="4"/>
        <v>~</v>
      </c>
      <c r="T18" s="92" t="str">
        <f t="shared" si="5"/>
        <v>~</v>
      </c>
      <c r="U18" s="93" t="str">
        <f t="shared" si="6"/>
        <v>~</v>
      </c>
    </row>
    <row r="19" spans="1:21" ht="30" customHeight="1">
      <c r="A19" s="86">
        <f>A18+1</f>
        <v>49</v>
      </c>
      <c r="B19" s="87" t="str">
        <f t="shared" si="0"/>
        <v>1</v>
      </c>
      <c r="C19" s="88" t="str">
        <f t="shared" si="8"/>
        <v>1</v>
      </c>
      <c r="D19" s="89" t="str">
        <f t="shared" si="9"/>
        <v>1</v>
      </c>
      <c r="E19" s="90" t="str">
        <f t="shared" si="9"/>
        <v>1</v>
      </c>
      <c r="F19" s="92" t="str">
        <f t="shared" si="10"/>
        <v>1</v>
      </c>
      <c r="G19" s="91" t="str">
        <f t="shared" si="11"/>
        <v>1</v>
      </c>
      <c r="H19" s="86">
        <f t="shared" si="14"/>
        <v>88</v>
      </c>
      <c r="I19" s="87" t="str">
        <f t="shared" si="12"/>
        <v>X</v>
      </c>
      <c r="J19" s="88" t="str">
        <f t="shared" si="12"/>
        <v>X</v>
      </c>
      <c r="K19" s="89" t="str">
        <f t="shared" si="12"/>
        <v>X</v>
      </c>
      <c r="L19" s="90" t="str">
        <f t="shared" si="12"/>
        <v>X</v>
      </c>
      <c r="M19" s="92" t="str">
        <f t="shared" si="12"/>
        <v>X</v>
      </c>
      <c r="N19" s="91" t="str">
        <f t="shared" si="12"/>
        <v>X</v>
      </c>
      <c r="O19" s="86">
        <f t="shared" si="13"/>
        <v>127</v>
      </c>
      <c r="P19" s="87" t="str">
        <f t="shared" si="2"/>
        <v></v>
      </c>
      <c r="Q19" s="88" t="str">
        <f t="shared" si="3"/>
        <v></v>
      </c>
      <c r="R19" s="89" t="str">
        <f t="shared" si="4"/>
        <v></v>
      </c>
      <c r="S19" s="90" t="str">
        <f t="shared" si="4"/>
        <v></v>
      </c>
      <c r="T19" s="92" t="str">
        <f t="shared" si="5"/>
        <v></v>
      </c>
      <c r="U19" s="93" t="str">
        <f t="shared" si="6"/>
        <v></v>
      </c>
    </row>
    <row r="20" spans="1:21" ht="30" customHeight="1">
      <c r="A20" s="86">
        <v>50</v>
      </c>
      <c r="B20" s="87" t="str">
        <f t="shared" si="0"/>
        <v>2</v>
      </c>
      <c r="C20" s="88" t="str">
        <f t="shared" si="8"/>
        <v>2</v>
      </c>
      <c r="D20" s="89" t="str">
        <f t="shared" si="9"/>
        <v>2</v>
      </c>
      <c r="E20" s="90" t="str">
        <f t="shared" si="9"/>
        <v>2</v>
      </c>
      <c r="F20" s="92" t="str">
        <f t="shared" si="10"/>
        <v>2</v>
      </c>
      <c r="G20" s="91" t="str">
        <f t="shared" si="11"/>
        <v>2</v>
      </c>
      <c r="H20" s="86">
        <f t="shared" si="14"/>
        <v>89</v>
      </c>
      <c r="I20" s="87" t="str">
        <f t="shared" si="12"/>
        <v>Y</v>
      </c>
      <c r="J20" s="88" t="str">
        <f t="shared" si="12"/>
        <v>Y</v>
      </c>
      <c r="K20" s="89" t="str">
        <f t="shared" si="12"/>
        <v>Y</v>
      </c>
      <c r="L20" s="90" t="str">
        <f t="shared" si="12"/>
        <v>Y</v>
      </c>
      <c r="M20" s="92" t="str">
        <f t="shared" si="12"/>
        <v>Y</v>
      </c>
      <c r="N20" s="91" t="str">
        <f t="shared" si="12"/>
        <v>Y</v>
      </c>
      <c r="O20" s="86">
        <f t="shared" si="13"/>
        <v>128</v>
      </c>
      <c r="P20" s="87" t="str">
        <f t="shared" si="2"/>
        <v>€</v>
      </c>
      <c r="Q20" s="88" t="str">
        <f t="shared" si="3"/>
        <v>€</v>
      </c>
      <c r="R20" s="89" t="str">
        <f t="shared" si="4"/>
        <v>€</v>
      </c>
      <c r="S20" s="90" t="str">
        <f t="shared" si="4"/>
        <v>€</v>
      </c>
      <c r="T20" s="92" t="str">
        <f t="shared" si="5"/>
        <v>€</v>
      </c>
      <c r="U20" s="93" t="str">
        <f t="shared" si="6"/>
        <v>€</v>
      </c>
    </row>
    <row r="21" spans="1:21" ht="30" customHeight="1">
      <c r="A21" s="86">
        <f t="shared" ref="A21:A39" si="15">A20+1</f>
        <v>51</v>
      </c>
      <c r="B21" s="87" t="str">
        <f t="shared" si="0"/>
        <v>3</v>
      </c>
      <c r="C21" s="88" t="str">
        <f t="shared" si="8"/>
        <v>3</v>
      </c>
      <c r="D21" s="89" t="str">
        <f t="shared" si="9"/>
        <v>3</v>
      </c>
      <c r="E21" s="90" t="str">
        <f t="shared" si="9"/>
        <v>3</v>
      </c>
      <c r="F21" s="92" t="str">
        <f t="shared" si="10"/>
        <v>3</v>
      </c>
      <c r="G21" s="91" t="str">
        <f t="shared" si="11"/>
        <v>3</v>
      </c>
      <c r="H21" s="86">
        <f t="shared" si="14"/>
        <v>90</v>
      </c>
      <c r="I21" s="87" t="str">
        <f t="shared" si="12"/>
        <v>Z</v>
      </c>
      <c r="J21" s="88" t="str">
        <f t="shared" si="12"/>
        <v>Z</v>
      </c>
      <c r="K21" s="89" t="str">
        <f t="shared" si="12"/>
        <v>Z</v>
      </c>
      <c r="L21" s="90" t="str">
        <f t="shared" si="12"/>
        <v>Z</v>
      </c>
      <c r="M21" s="92" t="str">
        <f t="shared" si="12"/>
        <v>Z</v>
      </c>
      <c r="N21" s="91" t="str">
        <f t="shared" si="12"/>
        <v>Z</v>
      </c>
      <c r="O21" s="86">
        <f t="shared" si="13"/>
        <v>129</v>
      </c>
      <c r="P21" s="87" t="str">
        <f t="shared" si="2"/>
        <v></v>
      </c>
      <c r="Q21" s="88" t="str">
        <f t="shared" si="3"/>
        <v></v>
      </c>
      <c r="R21" s="89" t="str">
        <f t="shared" si="4"/>
        <v></v>
      </c>
      <c r="S21" s="90" t="str">
        <f t="shared" si="4"/>
        <v></v>
      </c>
      <c r="T21" s="92" t="str">
        <f t="shared" si="5"/>
        <v></v>
      </c>
      <c r="U21" s="93" t="str">
        <f t="shared" si="6"/>
        <v></v>
      </c>
    </row>
    <row r="22" spans="1:21" ht="30" customHeight="1">
      <c r="A22" s="86">
        <f t="shared" si="15"/>
        <v>52</v>
      </c>
      <c r="B22" s="87" t="str">
        <f t="shared" si="0"/>
        <v>4</v>
      </c>
      <c r="C22" s="88" t="str">
        <f t="shared" si="8"/>
        <v>4</v>
      </c>
      <c r="D22" s="89" t="str">
        <f t="shared" si="9"/>
        <v>4</v>
      </c>
      <c r="E22" s="90" t="str">
        <f t="shared" si="9"/>
        <v>4</v>
      </c>
      <c r="F22" s="92" t="str">
        <f t="shared" si="10"/>
        <v>4</v>
      </c>
      <c r="G22" s="91" t="str">
        <f t="shared" si="11"/>
        <v>4</v>
      </c>
      <c r="H22" s="86">
        <f t="shared" si="14"/>
        <v>91</v>
      </c>
      <c r="I22" s="87" t="str">
        <f t="shared" si="12"/>
        <v>[</v>
      </c>
      <c r="J22" s="88" t="str">
        <f t="shared" si="12"/>
        <v>[</v>
      </c>
      <c r="K22" s="89" t="str">
        <f t="shared" si="12"/>
        <v>[</v>
      </c>
      <c r="L22" s="90" t="str">
        <f t="shared" si="12"/>
        <v>[</v>
      </c>
      <c r="M22" s="92" t="str">
        <f t="shared" si="12"/>
        <v>[</v>
      </c>
      <c r="N22" s="91" t="str">
        <f t="shared" si="12"/>
        <v>[</v>
      </c>
      <c r="O22" s="86">
        <f t="shared" si="13"/>
        <v>130</v>
      </c>
      <c r="P22" s="87" t="str">
        <f t="shared" si="2"/>
        <v>‚</v>
      </c>
      <c r="Q22" s="88" t="str">
        <f t="shared" si="3"/>
        <v>‚</v>
      </c>
      <c r="R22" s="89" t="str">
        <f t="shared" si="4"/>
        <v>‚</v>
      </c>
      <c r="S22" s="90" t="str">
        <f t="shared" si="4"/>
        <v>‚</v>
      </c>
      <c r="T22" s="92" t="str">
        <f t="shared" si="5"/>
        <v>‚</v>
      </c>
      <c r="U22" s="93" t="str">
        <f t="shared" si="6"/>
        <v>‚</v>
      </c>
    </row>
    <row r="23" spans="1:21" ht="30" customHeight="1">
      <c r="A23" s="86">
        <f t="shared" si="15"/>
        <v>53</v>
      </c>
      <c r="B23" s="87" t="str">
        <f t="shared" si="0"/>
        <v>5</v>
      </c>
      <c r="C23" s="88" t="str">
        <f t="shared" si="8"/>
        <v>5</v>
      </c>
      <c r="D23" s="89" t="str">
        <f t="shared" si="9"/>
        <v>5</v>
      </c>
      <c r="E23" s="90" t="str">
        <f t="shared" si="9"/>
        <v>5</v>
      </c>
      <c r="F23" s="92" t="str">
        <f t="shared" si="10"/>
        <v>5</v>
      </c>
      <c r="G23" s="91" t="str">
        <f t="shared" si="11"/>
        <v>5</v>
      </c>
      <c r="H23" s="86">
        <f t="shared" si="14"/>
        <v>92</v>
      </c>
      <c r="I23" s="87" t="str">
        <f t="shared" si="12"/>
        <v>\</v>
      </c>
      <c r="J23" s="88" t="str">
        <f t="shared" si="12"/>
        <v>\</v>
      </c>
      <c r="K23" s="89" t="str">
        <f t="shared" si="12"/>
        <v>\</v>
      </c>
      <c r="L23" s="90" t="str">
        <f t="shared" si="12"/>
        <v>\</v>
      </c>
      <c r="M23" s="92" t="str">
        <f t="shared" si="12"/>
        <v>\</v>
      </c>
      <c r="N23" s="91" t="str">
        <f t="shared" si="12"/>
        <v>\</v>
      </c>
      <c r="O23" s="86">
        <f t="shared" si="13"/>
        <v>131</v>
      </c>
      <c r="P23" s="87" t="str">
        <f t="shared" si="2"/>
        <v>ƒ</v>
      </c>
      <c r="Q23" s="88" t="str">
        <f t="shared" si="3"/>
        <v>ƒ</v>
      </c>
      <c r="R23" s="89" t="str">
        <f t="shared" ref="R23:S35" si="16">($P23)</f>
        <v>ƒ</v>
      </c>
      <c r="S23" s="90" t="str">
        <f t="shared" si="16"/>
        <v>ƒ</v>
      </c>
      <c r="T23" s="92" t="str">
        <f t="shared" si="5"/>
        <v>ƒ</v>
      </c>
      <c r="U23" s="93" t="str">
        <f t="shared" si="6"/>
        <v>ƒ</v>
      </c>
    </row>
    <row r="24" spans="1:21" ht="30" customHeight="1">
      <c r="A24" s="86">
        <f t="shared" si="15"/>
        <v>54</v>
      </c>
      <c r="B24" s="87" t="str">
        <f t="shared" si="0"/>
        <v>6</v>
      </c>
      <c r="C24" s="88" t="str">
        <f t="shared" si="8"/>
        <v>6</v>
      </c>
      <c r="D24" s="89" t="str">
        <f t="shared" si="9"/>
        <v>6</v>
      </c>
      <c r="E24" s="90" t="str">
        <f t="shared" si="9"/>
        <v>6</v>
      </c>
      <c r="F24" s="92" t="str">
        <f t="shared" si="10"/>
        <v>6</v>
      </c>
      <c r="G24" s="91" t="str">
        <f t="shared" si="11"/>
        <v>6</v>
      </c>
      <c r="H24" s="86">
        <f t="shared" si="14"/>
        <v>93</v>
      </c>
      <c r="I24" s="87" t="str">
        <f t="shared" si="12"/>
        <v>]</v>
      </c>
      <c r="J24" s="88" t="str">
        <f t="shared" si="12"/>
        <v>]</v>
      </c>
      <c r="K24" s="89" t="str">
        <f t="shared" si="12"/>
        <v>]</v>
      </c>
      <c r="L24" s="90" t="str">
        <f t="shared" si="12"/>
        <v>]</v>
      </c>
      <c r="M24" s="92" t="str">
        <f t="shared" si="12"/>
        <v>]</v>
      </c>
      <c r="N24" s="91" t="str">
        <f t="shared" si="12"/>
        <v>]</v>
      </c>
      <c r="O24" s="86">
        <f t="shared" si="13"/>
        <v>132</v>
      </c>
      <c r="P24" s="87" t="str">
        <f t="shared" si="2"/>
        <v>„</v>
      </c>
      <c r="Q24" s="88" t="str">
        <f t="shared" si="3"/>
        <v>„</v>
      </c>
      <c r="R24" s="89" t="str">
        <f t="shared" si="16"/>
        <v>„</v>
      </c>
      <c r="S24" s="90" t="str">
        <f t="shared" si="16"/>
        <v>„</v>
      </c>
      <c r="T24" s="92" t="str">
        <f t="shared" si="5"/>
        <v>„</v>
      </c>
      <c r="U24" s="93" t="str">
        <f t="shared" si="6"/>
        <v>„</v>
      </c>
    </row>
    <row r="25" spans="1:21" ht="30" customHeight="1">
      <c r="A25" s="86">
        <f t="shared" si="15"/>
        <v>55</v>
      </c>
      <c r="B25" s="87" t="str">
        <f t="shared" si="0"/>
        <v>7</v>
      </c>
      <c r="C25" s="88" t="str">
        <f t="shared" si="8"/>
        <v>7</v>
      </c>
      <c r="D25" s="89" t="str">
        <f t="shared" si="9"/>
        <v>7</v>
      </c>
      <c r="E25" s="90" t="str">
        <f t="shared" si="9"/>
        <v>7</v>
      </c>
      <c r="F25" s="92" t="str">
        <f t="shared" si="10"/>
        <v>7</v>
      </c>
      <c r="G25" s="91" t="str">
        <f t="shared" si="11"/>
        <v>7</v>
      </c>
      <c r="H25" s="86">
        <f t="shared" si="14"/>
        <v>94</v>
      </c>
      <c r="I25" s="87" t="str">
        <f t="shared" si="12"/>
        <v>^</v>
      </c>
      <c r="J25" s="88" t="str">
        <f t="shared" si="12"/>
        <v>^</v>
      </c>
      <c r="K25" s="89" t="str">
        <f t="shared" si="12"/>
        <v>^</v>
      </c>
      <c r="L25" s="90" t="str">
        <f t="shared" si="12"/>
        <v>^</v>
      </c>
      <c r="M25" s="92" t="str">
        <f t="shared" si="12"/>
        <v>^</v>
      </c>
      <c r="N25" s="91" t="str">
        <f t="shared" si="12"/>
        <v>^</v>
      </c>
      <c r="O25" s="86">
        <f t="shared" si="13"/>
        <v>133</v>
      </c>
      <c r="P25" s="87" t="str">
        <f t="shared" si="2"/>
        <v>…</v>
      </c>
      <c r="Q25" s="88" t="str">
        <f t="shared" si="3"/>
        <v>…</v>
      </c>
      <c r="R25" s="89" t="str">
        <f t="shared" si="16"/>
        <v>…</v>
      </c>
      <c r="S25" s="90" t="str">
        <f t="shared" si="16"/>
        <v>…</v>
      </c>
      <c r="T25" s="92" t="str">
        <f t="shared" si="5"/>
        <v>…</v>
      </c>
      <c r="U25" s="93" t="str">
        <f t="shared" si="6"/>
        <v>…</v>
      </c>
    </row>
    <row r="26" spans="1:21" ht="30" customHeight="1">
      <c r="A26" s="86">
        <f t="shared" si="15"/>
        <v>56</v>
      </c>
      <c r="B26" s="87" t="str">
        <f t="shared" si="0"/>
        <v>8</v>
      </c>
      <c r="C26" s="88" t="str">
        <f t="shared" si="8"/>
        <v>8</v>
      </c>
      <c r="D26" s="89" t="str">
        <f t="shared" si="9"/>
        <v>8</v>
      </c>
      <c r="E26" s="90" t="str">
        <f t="shared" si="9"/>
        <v>8</v>
      </c>
      <c r="F26" s="92" t="str">
        <f t="shared" si="10"/>
        <v>8</v>
      </c>
      <c r="G26" s="91" t="str">
        <f t="shared" si="11"/>
        <v>8</v>
      </c>
      <c r="H26" s="86">
        <f t="shared" si="14"/>
        <v>95</v>
      </c>
      <c r="I26" s="87" t="str">
        <f t="shared" si="12"/>
        <v>_</v>
      </c>
      <c r="J26" s="88" t="str">
        <f t="shared" si="12"/>
        <v>_</v>
      </c>
      <c r="K26" s="89" t="str">
        <f t="shared" si="12"/>
        <v>_</v>
      </c>
      <c r="L26" s="90" t="str">
        <f t="shared" si="12"/>
        <v>_</v>
      </c>
      <c r="M26" s="92" t="str">
        <f t="shared" si="12"/>
        <v>_</v>
      </c>
      <c r="N26" s="91" t="str">
        <f t="shared" si="12"/>
        <v>_</v>
      </c>
      <c r="O26" s="86">
        <f t="shared" si="13"/>
        <v>134</v>
      </c>
      <c r="P26" s="87" t="str">
        <f t="shared" si="2"/>
        <v>†</v>
      </c>
      <c r="Q26" s="88" t="str">
        <f t="shared" si="3"/>
        <v>†</v>
      </c>
      <c r="R26" s="89" t="str">
        <f t="shared" si="16"/>
        <v>†</v>
      </c>
      <c r="S26" s="90" t="str">
        <f t="shared" si="16"/>
        <v>†</v>
      </c>
      <c r="T26" s="92" t="str">
        <f t="shared" si="5"/>
        <v>†</v>
      </c>
      <c r="U26" s="93" t="str">
        <f t="shared" si="6"/>
        <v>†</v>
      </c>
    </row>
    <row r="27" spans="1:21" ht="30" customHeight="1">
      <c r="A27" s="86">
        <f t="shared" si="15"/>
        <v>57</v>
      </c>
      <c r="B27" s="87" t="str">
        <f t="shared" si="0"/>
        <v>9</v>
      </c>
      <c r="C27" s="88" t="str">
        <f t="shared" si="8"/>
        <v>9</v>
      </c>
      <c r="D27" s="89" t="str">
        <f t="shared" si="9"/>
        <v>9</v>
      </c>
      <c r="E27" s="90" t="str">
        <f t="shared" si="9"/>
        <v>9</v>
      </c>
      <c r="F27" s="92" t="str">
        <f t="shared" si="10"/>
        <v>9</v>
      </c>
      <c r="G27" s="91" t="str">
        <f t="shared" si="11"/>
        <v>9</v>
      </c>
      <c r="H27" s="86">
        <f t="shared" si="14"/>
        <v>96</v>
      </c>
      <c r="I27" s="87" t="str">
        <f t="shared" si="12"/>
        <v>`</v>
      </c>
      <c r="J27" s="88" t="str">
        <f t="shared" si="12"/>
        <v>`</v>
      </c>
      <c r="K27" s="89" t="str">
        <f t="shared" si="12"/>
        <v>`</v>
      </c>
      <c r="L27" s="90" t="str">
        <f t="shared" si="12"/>
        <v>`</v>
      </c>
      <c r="M27" s="92" t="str">
        <f t="shared" si="12"/>
        <v>`</v>
      </c>
      <c r="N27" s="91" t="str">
        <f t="shared" si="12"/>
        <v>`</v>
      </c>
      <c r="O27" s="86">
        <f t="shared" si="13"/>
        <v>135</v>
      </c>
      <c r="P27" s="87" t="str">
        <f t="shared" si="2"/>
        <v>‡</v>
      </c>
      <c r="Q27" s="88" t="str">
        <f t="shared" si="3"/>
        <v>‡</v>
      </c>
      <c r="R27" s="89" t="str">
        <f t="shared" si="16"/>
        <v>‡</v>
      </c>
      <c r="S27" s="90" t="str">
        <f t="shared" si="16"/>
        <v>‡</v>
      </c>
      <c r="T27" s="92" t="str">
        <f t="shared" si="5"/>
        <v>‡</v>
      </c>
      <c r="U27" s="93" t="str">
        <f t="shared" si="6"/>
        <v>‡</v>
      </c>
    </row>
    <row r="28" spans="1:21" ht="30" customHeight="1">
      <c r="A28" s="86">
        <f t="shared" si="15"/>
        <v>58</v>
      </c>
      <c r="B28" s="87" t="str">
        <f t="shared" si="0"/>
        <v>:</v>
      </c>
      <c r="C28" s="88" t="str">
        <f t="shared" si="8"/>
        <v>:</v>
      </c>
      <c r="D28" s="89" t="str">
        <f t="shared" si="9"/>
        <v>:</v>
      </c>
      <c r="E28" s="90" t="str">
        <f t="shared" si="9"/>
        <v>:</v>
      </c>
      <c r="F28" s="92" t="str">
        <f t="shared" si="10"/>
        <v>:</v>
      </c>
      <c r="G28" s="91" t="str">
        <f t="shared" si="11"/>
        <v>:</v>
      </c>
      <c r="H28" s="86">
        <f t="shared" si="14"/>
        <v>97</v>
      </c>
      <c r="I28" s="87" t="str">
        <f t="shared" si="12"/>
        <v>a</v>
      </c>
      <c r="J28" s="88" t="str">
        <f t="shared" si="12"/>
        <v>a</v>
      </c>
      <c r="K28" s="89" t="str">
        <f t="shared" si="12"/>
        <v>a</v>
      </c>
      <c r="L28" s="90" t="str">
        <f t="shared" si="12"/>
        <v>a</v>
      </c>
      <c r="M28" s="92" t="str">
        <f t="shared" si="12"/>
        <v>a</v>
      </c>
      <c r="N28" s="91" t="str">
        <f t="shared" si="12"/>
        <v>a</v>
      </c>
      <c r="O28" s="86">
        <f t="shared" si="13"/>
        <v>136</v>
      </c>
      <c r="P28" s="87" t="str">
        <f t="shared" si="2"/>
        <v>ˆ</v>
      </c>
      <c r="Q28" s="88" t="str">
        <f t="shared" si="3"/>
        <v>ˆ</v>
      </c>
      <c r="R28" s="89" t="str">
        <f t="shared" si="16"/>
        <v>ˆ</v>
      </c>
      <c r="S28" s="90" t="str">
        <f t="shared" si="16"/>
        <v>ˆ</v>
      </c>
      <c r="T28" s="92" t="str">
        <f t="shared" si="5"/>
        <v>ˆ</v>
      </c>
      <c r="U28" s="93" t="str">
        <f t="shared" si="6"/>
        <v>ˆ</v>
      </c>
    </row>
    <row r="29" spans="1:21" ht="30" customHeight="1">
      <c r="A29" s="86">
        <f t="shared" si="15"/>
        <v>59</v>
      </c>
      <c r="B29" s="87" t="str">
        <f t="shared" si="0"/>
        <v>;</v>
      </c>
      <c r="C29" s="88" t="str">
        <f t="shared" si="8"/>
        <v>;</v>
      </c>
      <c r="D29" s="89" t="str">
        <f t="shared" si="9"/>
        <v>;</v>
      </c>
      <c r="E29" s="90" t="str">
        <f t="shared" si="9"/>
        <v>;</v>
      </c>
      <c r="F29" s="92" t="str">
        <f t="shared" si="10"/>
        <v>;</v>
      </c>
      <c r="G29" s="91" t="str">
        <f t="shared" si="11"/>
        <v>;</v>
      </c>
      <c r="H29" s="86">
        <f t="shared" si="14"/>
        <v>98</v>
      </c>
      <c r="I29" s="87" t="str">
        <f t="shared" si="12"/>
        <v>b</v>
      </c>
      <c r="J29" s="88" t="str">
        <f t="shared" si="12"/>
        <v>b</v>
      </c>
      <c r="K29" s="89" t="str">
        <f t="shared" si="12"/>
        <v>b</v>
      </c>
      <c r="L29" s="90" t="str">
        <f t="shared" si="12"/>
        <v>b</v>
      </c>
      <c r="M29" s="92" t="str">
        <f t="shared" si="12"/>
        <v>b</v>
      </c>
      <c r="N29" s="91" t="str">
        <f t="shared" si="12"/>
        <v>b</v>
      </c>
      <c r="O29" s="86">
        <f t="shared" si="13"/>
        <v>137</v>
      </c>
      <c r="P29" s="87" t="str">
        <f t="shared" si="2"/>
        <v>‰</v>
      </c>
      <c r="Q29" s="88" t="str">
        <f t="shared" si="3"/>
        <v>‰</v>
      </c>
      <c r="R29" s="89" t="str">
        <f t="shared" si="16"/>
        <v>‰</v>
      </c>
      <c r="S29" s="90" t="str">
        <f t="shared" si="16"/>
        <v>‰</v>
      </c>
      <c r="T29" s="92" t="str">
        <f t="shared" si="5"/>
        <v>‰</v>
      </c>
      <c r="U29" s="93" t="str">
        <f t="shared" si="6"/>
        <v>‰</v>
      </c>
    </row>
    <row r="30" spans="1:21" ht="30" customHeight="1">
      <c r="A30" s="86">
        <f t="shared" si="15"/>
        <v>60</v>
      </c>
      <c r="B30" s="87" t="str">
        <f t="shared" si="0"/>
        <v>&lt;</v>
      </c>
      <c r="C30" s="88" t="str">
        <f t="shared" si="8"/>
        <v>&lt;</v>
      </c>
      <c r="D30" s="89" t="str">
        <f t="shared" si="9"/>
        <v>&lt;</v>
      </c>
      <c r="E30" s="90" t="str">
        <f t="shared" si="9"/>
        <v>&lt;</v>
      </c>
      <c r="F30" s="92" t="str">
        <f t="shared" si="10"/>
        <v>&lt;</v>
      </c>
      <c r="G30" s="91" t="str">
        <f t="shared" si="11"/>
        <v>&lt;</v>
      </c>
      <c r="H30" s="86">
        <f t="shared" si="14"/>
        <v>99</v>
      </c>
      <c r="I30" s="87" t="str">
        <f t="shared" si="12"/>
        <v>c</v>
      </c>
      <c r="J30" s="88" t="str">
        <f t="shared" si="12"/>
        <v>c</v>
      </c>
      <c r="K30" s="89" t="str">
        <f t="shared" si="12"/>
        <v>c</v>
      </c>
      <c r="L30" s="90" t="str">
        <f t="shared" si="12"/>
        <v>c</v>
      </c>
      <c r="M30" s="92" t="str">
        <f t="shared" si="12"/>
        <v>c</v>
      </c>
      <c r="N30" s="91" t="str">
        <f t="shared" si="12"/>
        <v>c</v>
      </c>
      <c r="O30" s="86">
        <f t="shared" si="13"/>
        <v>138</v>
      </c>
      <c r="P30" s="87" t="str">
        <f t="shared" si="2"/>
        <v>Š</v>
      </c>
      <c r="Q30" s="88" t="str">
        <f t="shared" si="3"/>
        <v>Š</v>
      </c>
      <c r="R30" s="89" t="str">
        <f t="shared" si="16"/>
        <v>Š</v>
      </c>
      <c r="S30" s="90" t="str">
        <f t="shared" si="16"/>
        <v>Š</v>
      </c>
      <c r="T30" s="92" t="str">
        <f t="shared" si="5"/>
        <v>Š</v>
      </c>
      <c r="U30" s="93" t="str">
        <f t="shared" si="6"/>
        <v>Š</v>
      </c>
    </row>
    <row r="31" spans="1:21" ht="30" customHeight="1">
      <c r="A31" s="86">
        <f t="shared" si="15"/>
        <v>61</v>
      </c>
      <c r="B31" s="87" t="str">
        <f t="shared" si="0"/>
        <v>=</v>
      </c>
      <c r="C31" s="88" t="str">
        <f t="shared" si="8"/>
        <v>=</v>
      </c>
      <c r="D31" s="89" t="str">
        <f t="shared" si="9"/>
        <v>=</v>
      </c>
      <c r="E31" s="90" t="str">
        <f t="shared" si="9"/>
        <v>=</v>
      </c>
      <c r="F31" s="92" t="str">
        <f t="shared" si="10"/>
        <v>=</v>
      </c>
      <c r="G31" s="91" t="str">
        <f t="shared" si="11"/>
        <v>=</v>
      </c>
      <c r="H31" s="86">
        <f t="shared" si="14"/>
        <v>100</v>
      </c>
      <c r="I31" s="87" t="str">
        <f t="shared" si="12"/>
        <v>d</v>
      </c>
      <c r="J31" s="88" t="str">
        <f t="shared" si="12"/>
        <v>d</v>
      </c>
      <c r="K31" s="89" t="str">
        <f t="shared" si="12"/>
        <v>d</v>
      </c>
      <c r="L31" s="90" t="str">
        <f t="shared" si="12"/>
        <v>d</v>
      </c>
      <c r="M31" s="92" t="str">
        <f t="shared" si="12"/>
        <v>d</v>
      </c>
      <c r="N31" s="91" t="str">
        <f t="shared" si="12"/>
        <v>d</v>
      </c>
      <c r="O31" s="86">
        <f t="shared" si="13"/>
        <v>139</v>
      </c>
      <c r="P31" s="87" t="str">
        <f t="shared" si="2"/>
        <v>‹</v>
      </c>
      <c r="Q31" s="88" t="str">
        <f t="shared" si="3"/>
        <v>‹</v>
      </c>
      <c r="R31" s="89" t="str">
        <f t="shared" si="16"/>
        <v>‹</v>
      </c>
      <c r="S31" s="90" t="str">
        <f t="shared" si="16"/>
        <v>‹</v>
      </c>
      <c r="T31" s="92" t="str">
        <f t="shared" si="5"/>
        <v>‹</v>
      </c>
      <c r="U31" s="93" t="str">
        <f t="shared" si="6"/>
        <v>‹</v>
      </c>
    </row>
    <row r="32" spans="1:21" ht="30" customHeight="1">
      <c r="A32" s="86">
        <f t="shared" si="15"/>
        <v>62</v>
      </c>
      <c r="B32" s="87" t="str">
        <f t="shared" si="0"/>
        <v>&gt;</v>
      </c>
      <c r="C32" s="88" t="str">
        <f t="shared" si="8"/>
        <v>&gt;</v>
      </c>
      <c r="D32" s="89" t="str">
        <f t="shared" si="9"/>
        <v>&gt;</v>
      </c>
      <c r="E32" s="90" t="str">
        <f t="shared" si="9"/>
        <v>&gt;</v>
      </c>
      <c r="F32" s="92" t="str">
        <f t="shared" si="10"/>
        <v>&gt;</v>
      </c>
      <c r="G32" s="91" t="str">
        <f t="shared" si="11"/>
        <v>&gt;</v>
      </c>
      <c r="H32" s="86">
        <f t="shared" si="14"/>
        <v>101</v>
      </c>
      <c r="I32" s="87" t="str">
        <f t="shared" si="12"/>
        <v>e</v>
      </c>
      <c r="J32" s="88" t="str">
        <f t="shared" si="12"/>
        <v>e</v>
      </c>
      <c r="K32" s="89" t="str">
        <f t="shared" si="12"/>
        <v>e</v>
      </c>
      <c r="L32" s="90" t="str">
        <f t="shared" si="12"/>
        <v>e</v>
      </c>
      <c r="M32" s="92" t="str">
        <f t="shared" si="12"/>
        <v>e</v>
      </c>
      <c r="N32" s="91" t="str">
        <f t="shared" si="12"/>
        <v>e</v>
      </c>
      <c r="O32" s="86">
        <f t="shared" si="13"/>
        <v>140</v>
      </c>
      <c r="P32" s="87" t="str">
        <f t="shared" si="2"/>
        <v>Œ</v>
      </c>
      <c r="Q32" s="88" t="str">
        <f t="shared" si="3"/>
        <v>Œ</v>
      </c>
      <c r="R32" s="89" t="str">
        <f t="shared" si="16"/>
        <v>Œ</v>
      </c>
      <c r="S32" s="90" t="str">
        <f t="shared" si="16"/>
        <v>Œ</v>
      </c>
      <c r="T32" s="92" t="str">
        <f t="shared" si="5"/>
        <v>Œ</v>
      </c>
      <c r="U32" s="93" t="str">
        <f t="shared" si="6"/>
        <v>Œ</v>
      </c>
    </row>
    <row r="33" spans="1:21" ht="30" customHeight="1">
      <c r="A33" s="86">
        <f t="shared" si="15"/>
        <v>63</v>
      </c>
      <c r="B33" s="87" t="str">
        <f t="shared" si="0"/>
        <v>?</v>
      </c>
      <c r="C33" s="88" t="str">
        <f t="shared" si="8"/>
        <v>?</v>
      </c>
      <c r="D33" s="89" t="str">
        <f t="shared" si="9"/>
        <v>?</v>
      </c>
      <c r="E33" s="90" t="str">
        <f t="shared" si="9"/>
        <v>?</v>
      </c>
      <c r="F33" s="92" t="str">
        <f t="shared" si="10"/>
        <v>?</v>
      </c>
      <c r="G33" s="91" t="str">
        <f t="shared" si="11"/>
        <v>?</v>
      </c>
      <c r="H33" s="86">
        <f t="shared" si="14"/>
        <v>102</v>
      </c>
      <c r="I33" s="87" t="str">
        <f t="shared" si="12"/>
        <v>f</v>
      </c>
      <c r="J33" s="88" t="str">
        <f t="shared" si="12"/>
        <v>f</v>
      </c>
      <c r="K33" s="89" t="str">
        <f t="shared" si="12"/>
        <v>f</v>
      </c>
      <c r="L33" s="90" t="str">
        <f t="shared" si="12"/>
        <v>f</v>
      </c>
      <c r="M33" s="92" t="str">
        <f t="shared" si="12"/>
        <v>f</v>
      </c>
      <c r="N33" s="91" t="str">
        <f t="shared" si="12"/>
        <v>f</v>
      </c>
      <c r="O33" s="86">
        <f t="shared" si="13"/>
        <v>141</v>
      </c>
      <c r="P33" s="87" t="str">
        <f t="shared" si="2"/>
        <v></v>
      </c>
      <c r="Q33" s="88" t="str">
        <f t="shared" si="3"/>
        <v></v>
      </c>
      <c r="R33" s="89" t="str">
        <f t="shared" si="16"/>
        <v></v>
      </c>
      <c r="S33" s="90" t="str">
        <f t="shared" si="16"/>
        <v></v>
      </c>
      <c r="T33" s="92" t="str">
        <f t="shared" si="5"/>
        <v></v>
      </c>
      <c r="U33" s="93" t="str">
        <f t="shared" si="6"/>
        <v></v>
      </c>
    </row>
    <row r="34" spans="1:21" ht="30" customHeight="1">
      <c r="A34" s="86">
        <f t="shared" si="15"/>
        <v>64</v>
      </c>
      <c r="B34" s="87" t="str">
        <f t="shared" si="0"/>
        <v>@</v>
      </c>
      <c r="C34" s="88" t="str">
        <f t="shared" si="8"/>
        <v>@</v>
      </c>
      <c r="D34" s="89" t="str">
        <f t="shared" si="9"/>
        <v>@</v>
      </c>
      <c r="E34" s="90" t="str">
        <f t="shared" si="9"/>
        <v>@</v>
      </c>
      <c r="F34" s="92" t="str">
        <f t="shared" si="10"/>
        <v>@</v>
      </c>
      <c r="G34" s="91" t="str">
        <f t="shared" si="11"/>
        <v>@</v>
      </c>
      <c r="H34" s="86">
        <f t="shared" si="14"/>
        <v>103</v>
      </c>
      <c r="I34" s="87" t="str">
        <f t="shared" si="12"/>
        <v>g</v>
      </c>
      <c r="J34" s="88" t="str">
        <f t="shared" si="12"/>
        <v>g</v>
      </c>
      <c r="K34" s="89" t="str">
        <f t="shared" si="12"/>
        <v>g</v>
      </c>
      <c r="L34" s="90" t="str">
        <f t="shared" si="12"/>
        <v>g</v>
      </c>
      <c r="M34" s="92" t="str">
        <f t="shared" si="12"/>
        <v>g</v>
      </c>
      <c r="N34" s="91" t="str">
        <f t="shared" si="12"/>
        <v>g</v>
      </c>
      <c r="O34" s="86">
        <f t="shared" si="13"/>
        <v>142</v>
      </c>
      <c r="P34" s="87" t="str">
        <f t="shared" si="2"/>
        <v>Ž</v>
      </c>
      <c r="Q34" s="88" t="str">
        <f t="shared" si="3"/>
        <v>Ž</v>
      </c>
      <c r="R34" s="89" t="str">
        <f t="shared" si="16"/>
        <v>Ž</v>
      </c>
      <c r="S34" s="90" t="str">
        <f t="shared" si="16"/>
        <v>Ž</v>
      </c>
      <c r="T34" s="92" t="str">
        <f t="shared" si="5"/>
        <v>Ž</v>
      </c>
      <c r="U34" s="93" t="str">
        <f t="shared" si="6"/>
        <v>Ž</v>
      </c>
    </row>
    <row r="35" spans="1:21" ht="30" customHeight="1">
      <c r="A35" s="86">
        <f t="shared" si="15"/>
        <v>65</v>
      </c>
      <c r="B35" s="87" t="str">
        <f t="shared" si="0"/>
        <v>A</v>
      </c>
      <c r="C35" s="88" t="str">
        <f t="shared" si="8"/>
        <v>A</v>
      </c>
      <c r="D35" s="89" t="str">
        <f t="shared" si="9"/>
        <v>A</v>
      </c>
      <c r="E35" s="90" t="str">
        <f t="shared" si="9"/>
        <v>A</v>
      </c>
      <c r="F35" s="92" t="str">
        <f t="shared" si="10"/>
        <v>A</v>
      </c>
      <c r="G35" s="91" t="str">
        <f t="shared" si="11"/>
        <v>A</v>
      </c>
      <c r="H35" s="86">
        <f t="shared" si="14"/>
        <v>104</v>
      </c>
      <c r="I35" s="87" t="str">
        <f t="shared" si="12"/>
        <v>h</v>
      </c>
      <c r="J35" s="88" t="str">
        <f t="shared" si="12"/>
        <v>h</v>
      </c>
      <c r="K35" s="89" t="str">
        <f t="shared" si="12"/>
        <v>h</v>
      </c>
      <c r="L35" s="90" t="str">
        <f t="shared" si="12"/>
        <v>h</v>
      </c>
      <c r="M35" s="92" t="str">
        <f t="shared" si="12"/>
        <v>h</v>
      </c>
      <c r="N35" s="91" t="str">
        <f t="shared" si="12"/>
        <v>h</v>
      </c>
      <c r="O35" s="86">
        <f t="shared" si="13"/>
        <v>143</v>
      </c>
      <c r="P35" s="87" t="str">
        <f t="shared" si="2"/>
        <v></v>
      </c>
      <c r="Q35" s="88" t="str">
        <f t="shared" si="3"/>
        <v></v>
      </c>
      <c r="R35" s="89" t="str">
        <f t="shared" si="16"/>
        <v></v>
      </c>
      <c r="S35" s="90" t="str">
        <f t="shared" si="16"/>
        <v></v>
      </c>
      <c r="T35" s="92" t="str">
        <f t="shared" si="5"/>
        <v></v>
      </c>
      <c r="U35" s="93" t="str">
        <f t="shared" si="6"/>
        <v></v>
      </c>
    </row>
    <row r="36" spans="1:21" ht="30" customHeight="1">
      <c r="A36" s="86">
        <f t="shared" si="15"/>
        <v>66</v>
      </c>
      <c r="B36" s="87" t="str">
        <f t="shared" ref="B36:G39" si="17">CHAR($A36)</f>
        <v>B</v>
      </c>
      <c r="C36" s="88" t="str">
        <f t="shared" si="17"/>
        <v>B</v>
      </c>
      <c r="D36" s="89" t="str">
        <f t="shared" si="17"/>
        <v>B</v>
      </c>
      <c r="E36" s="90" t="str">
        <f t="shared" si="17"/>
        <v>B</v>
      </c>
      <c r="F36" s="92" t="str">
        <f t="shared" si="17"/>
        <v>B</v>
      </c>
      <c r="G36" s="91" t="str">
        <f t="shared" si="17"/>
        <v>B</v>
      </c>
      <c r="H36" s="86">
        <f t="shared" si="14"/>
        <v>105</v>
      </c>
      <c r="I36" s="87" t="str">
        <f t="shared" si="12"/>
        <v>i</v>
      </c>
      <c r="J36" s="88" t="str">
        <f t="shared" ref="J36:J80" si="18">CHAR(H36)</f>
        <v>i</v>
      </c>
      <c r="K36" s="89" t="str">
        <f t="shared" ref="K36:L39" si="19">($I36)</f>
        <v>i</v>
      </c>
      <c r="L36" s="90" t="str">
        <f t="shared" si="19"/>
        <v>i</v>
      </c>
      <c r="M36" s="92" t="str">
        <f t="shared" ref="M36:M80" si="20">CHAR(H36)</f>
        <v>i</v>
      </c>
      <c r="N36" s="91" t="str">
        <f t="shared" ref="N36:N80" si="21">CHAR(H36)</f>
        <v>i</v>
      </c>
      <c r="O36" s="86">
        <f t="shared" si="13"/>
        <v>144</v>
      </c>
      <c r="P36" s="87" t="str">
        <f t="shared" ref="P36:U39" si="22">CHAR($O36)</f>
        <v></v>
      </c>
      <c r="Q36" s="88" t="str">
        <f t="shared" si="22"/>
        <v></v>
      </c>
      <c r="R36" s="89" t="str">
        <f t="shared" si="22"/>
        <v></v>
      </c>
      <c r="S36" s="90" t="str">
        <f t="shared" si="22"/>
        <v></v>
      </c>
      <c r="T36" s="92" t="str">
        <f t="shared" si="22"/>
        <v></v>
      </c>
      <c r="U36" s="93" t="str">
        <f t="shared" si="22"/>
        <v></v>
      </c>
    </row>
    <row r="37" spans="1:21" ht="30" customHeight="1">
      <c r="A37" s="86">
        <f t="shared" si="15"/>
        <v>67</v>
      </c>
      <c r="B37" s="87" t="str">
        <f t="shared" si="17"/>
        <v>C</v>
      </c>
      <c r="C37" s="88" t="str">
        <f t="shared" si="17"/>
        <v>C</v>
      </c>
      <c r="D37" s="89" t="str">
        <f t="shared" si="17"/>
        <v>C</v>
      </c>
      <c r="E37" s="90" t="str">
        <f t="shared" si="17"/>
        <v>C</v>
      </c>
      <c r="F37" s="92" t="str">
        <f t="shared" si="17"/>
        <v>C</v>
      </c>
      <c r="G37" s="91" t="str">
        <f t="shared" si="17"/>
        <v>C</v>
      </c>
      <c r="H37" s="86">
        <f t="shared" si="14"/>
        <v>106</v>
      </c>
      <c r="I37" s="87" t="str">
        <f t="shared" ref="I37:I39" si="23">CHAR($H37)</f>
        <v>j</v>
      </c>
      <c r="J37" s="88" t="str">
        <f t="shared" si="18"/>
        <v>j</v>
      </c>
      <c r="K37" s="89" t="str">
        <f t="shared" si="19"/>
        <v>j</v>
      </c>
      <c r="L37" s="90" t="str">
        <f t="shared" si="19"/>
        <v>j</v>
      </c>
      <c r="M37" s="92" t="str">
        <f t="shared" si="20"/>
        <v>j</v>
      </c>
      <c r="N37" s="91" t="str">
        <f t="shared" si="21"/>
        <v>j</v>
      </c>
      <c r="O37" s="86">
        <f t="shared" si="13"/>
        <v>145</v>
      </c>
      <c r="P37" s="87" t="str">
        <f t="shared" si="22"/>
        <v>‘</v>
      </c>
      <c r="Q37" s="88" t="str">
        <f t="shared" si="22"/>
        <v>‘</v>
      </c>
      <c r="R37" s="89" t="str">
        <f t="shared" si="22"/>
        <v>‘</v>
      </c>
      <c r="S37" s="90" t="str">
        <f t="shared" si="22"/>
        <v>‘</v>
      </c>
      <c r="T37" s="92" t="str">
        <f t="shared" si="22"/>
        <v>‘</v>
      </c>
      <c r="U37" s="93" t="str">
        <f t="shared" si="22"/>
        <v>‘</v>
      </c>
    </row>
    <row r="38" spans="1:21" ht="30" customHeight="1">
      <c r="A38" s="86">
        <f t="shared" si="15"/>
        <v>68</v>
      </c>
      <c r="B38" s="87" t="str">
        <f t="shared" si="17"/>
        <v>D</v>
      </c>
      <c r="C38" s="88" t="str">
        <f t="shared" si="17"/>
        <v>D</v>
      </c>
      <c r="D38" s="89" t="str">
        <f t="shared" si="17"/>
        <v>D</v>
      </c>
      <c r="E38" s="90" t="str">
        <f t="shared" si="17"/>
        <v>D</v>
      </c>
      <c r="F38" s="92" t="str">
        <f t="shared" si="17"/>
        <v>D</v>
      </c>
      <c r="G38" s="91" t="str">
        <f t="shared" si="17"/>
        <v>D</v>
      </c>
      <c r="H38" s="86">
        <f t="shared" si="14"/>
        <v>107</v>
      </c>
      <c r="I38" s="87" t="str">
        <f t="shared" si="23"/>
        <v>k</v>
      </c>
      <c r="J38" s="88" t="str">
        <f t="shared" si="18"/>
        <v>k</v>
      </c>
      <c r="K38" s="89" t="str">
        <f t="shared" si="19"/>
        <v>k</v>
      </c>
      <c r="L38" s="90" t="str">
        <f t="shared" si="19"/>
        <v>k</v>
      </c>
      <c r="M38" s="92" t="str">
        <f t="shared" si="20"/>
        <v>k</v>
      </c>
      <c r="N38" s="91" t="str">
        <f t="shared" si="21"/>
        <v>k</v>
      </c>
      <c r="O38" s="86">
        <f t="shared" si="13"/>
        <v>146</v>
      </c>
      <c r="P38" s="87" t="str">
        <f t="shared" si="22"/>
        <v>’</v>
      </c>
      <c r="Q38" s="88" t="str">
        <f t="shared" si="22"/>
        <v>’</v>
      </c>
      <c r="R38" s="89" t="str">
        <f t="shared" si="22"/>
        <v>’</v>
      </c>
      <c r="S38" s="90" t="str">
        <f t="shared" si="22"/>
        <v>’</v>
      </c>
      <c r="T38" s="92" t="str">
        <f t="shared" si="22"/>
        <v>’</v>
      </c>
      <c r="U38" s="93" t="str">
        <f t="shared" si="22"/>
        <v>’</v>
      </c>
    </row>
    <row r="39" spans="1:21" ht="30" customHeight="1">
      <c r="A39" s="86">
        <f t="shared" si="15"/>
        <v>69</v>
      </c>
      <c r="B39" s="87" t="str">
        <f t="shared" si="17"/>
        <v>E</v>
      </c>
      <c r="C39" s="88" t="str">
        <f t="shared" si="17"/>
        <v>E</v>
      </c>
      <c r="D39" s="89" t="str">
        <f t="shared" si="17"/>
        <v>E</v>
      </c>
      <c r="E39" s="90" t="str">
        <f t="shared" si="17"/>
        <v>E</v>
      </c>
      <c r="F39" s="92" t="str">
        <f t="shared" si="17"/>
        <v>E</v>
      </c>
      <c r="G39" s="91" t="str">
        <f t="shared" si="17"/>
        <v>E</v>
      </c>
      <c r="H39" s="86">
        <f t="shared" si="14"/>
        <v>108</v>
      </c>
      <c r="I39" s="87" t="str">
        <f t="shared" si="23"/>
        <v>l</v>
      </c>
      <c r="J39" s="88" t="str">
        <f t="shared" si="18"/>
        <v>l</v>
      </c>
      <c r="K39" s="89" t="str">
        <f t="shared" si="19"/>
        <v>l</v>
      </c>
      <c r="L39" s="90" t="str">
        <f t="shared" si="19"/>
        <v>l</v>
      </c>
      <c r="M39" s="92" t="str">
        <f t="shared" si="20"/>
        <v>l</v>
      </c>
      <c r="N39" s="91" t="str">
        <f t="shared" si="21"/>
        <v>l</v>
      </c>
      <c r="O39" s="86">
        <f t="shared" si="13"/>
        <v>147</v>
      </c>
      <c r="P39" s="87" t="str">
        <f t="shared" si="22"/>
        <v>“</v>
      </c>
      <c r="Q39" s="88" t="str">
        <f t="shared" si="22"/>
        <v>“</v>
      </c>
      <c r="R39" s="89" t="str">
        <f t="shared" si="22"/>
        <v>“</v>
      </c>
      <c r="S39" s="90" t="str">
        <f t="shared" si="22"/>
        <v>“</v>
      </c>
      <c r="T39" s="92" t="str">
        <f t="shared" si="22"/>
        <v>“</v>
      </c>
      <c r="U39" s="93" t="str">
        <f t="shared" si="22"/>
        <v>“</v>
      </c>
    </row>
    <row r="40" spans="1:21" ht="30" customHeight="1">
      <c r="A40" s="86">
        <f>A39+1</f>
        <v>70</v>
      </c>
      <c r="B40" s="87" t="str">
        <f t="shared" ref="B40:G41" si="24">CHAR($A40)</f>
        <v>F</v>
      </c>
      <c r="C40" s="88" t="str">
        <f t="shared" si="24"/>
        <v>F</v>
      </c>
      <c r="D40" s="89" t="str">
        <f t="shared" si="24"/>
        <v>F</v>
      </c>
      <c r="E40" s="90" t="str">
        <f t="shared" si="24"/>
        <v>F</v>
      </c>
      <c r="F40" s="92" t="str">
        <f t="shared" si="24"/>
        <v>F</v>
      </c>
      <c r="G40" s="91" t="str">
        <f t="shared" si="24"/>
        <v>F</v>
      </c>
      <c r="H40" s="86">
        <f>H39+1</f>
        <v>109</v>
      </c>
      <c r="I40" s="87" t="str">
        <f>CHAR($H40)</f>
        <v>m</v>
      </c>
      <c r="J40" s="88" t="str">
        <f>CHAR(H40)</f>
        <v>m</v>
      </c>
      <c r="K40" s="89" t="str">
        <f>($I40)</f>
        <v>m</v>
      </c>
      <c r="L40" s="90" t="str">
        <f>($I40)</f>
        <v>m</v>
      </c>
      <c r="M40" s="92" t="str">
        <f>CHAR(H40)</f>
        <v>m</v>
      </c>
      <c r="N40" s="91" t="str">
        <f>CHAR(H40)</f>
        <v>m</v>
      </c>
      <c r="O40" s="86">
        <f>O39+1</f>
        <v>148</v>
      </c>
      <c r="P40" s="87" t="str">
        <f t="shared" ref="P40:U41" si="25">CHAR($O40)</f>
        <v>”</v>
      </c>
      <c r="Q40" s="88" t="str">
        <f t="shared" si="25"/>
        <v>”</v>
      </c>
      <c r="R40" s="89" t="str">
        <f t="shared" si="25"/>
        <v>”</v>
      </c>
      <c r="S40" s="90" t="str">
        <f t="shared" si="25"/>
        <v>”</v>
      </c>
      <c r="T40" s="92" t="str">
        <f t="shared" si="25"/>
        <v>”</v>
      </c>
      <c r="U40" s="93" t="str">
        <f t="shared" si="25"/>
        <v>”</v>
      </c>
    </row>
    <row r="41" spans="1:21" ht="30" customHeight="1">
      <c r="A41" s="86">
        <f>A40+1</f>
        <v>71</v>
      </c>
      <c r="B41" s="87" t="str">
        <f t="shared" si="24"/>
        <v>G</v>
      </c>
      <c r="C41" s="88" t="str">
        <f t="shared" si="24"/>
        <v>G</v>
      </c>
      <c r="D41" s="89" t="str">
        <f t="shared" si="24"/>
        <v>G</v>
      </c>
      <c r="E41" s="90" t="str">
        <f t="shared" si="24"/>
        <v>G</v>
      </c>
      <c r="F41" s="92" t="str">
        <f t="shared" si="24"/>
        <v>G</v>
      </c>
      <c r="G41" s="91" t="str">
        <f t="shared" si="24"/>
        <v>G</v>
      </c>
      <c r="H41" s="86">
        <f>H40+1</f>
        <v>110</v>
      </c>
      <c r="I41" s="87" t="str">
        <f>CHAR($H41)</f>
        <v>n</v>
      </c>
      <c r="J41" s="88" t="str">
        <f>CHAR(H41)</f>
        <v>n</v>
      </c>
      <c r="K41" s="89" t="str">
        <f>($I41)</f>
        <v>n</v>
      </c>
      <c r="L41" s="90" t="str">
        <f>($I41)</f>
        <v>n</v>
      </c>
      <c r="M41" s="92" t="str">
        <f>CHAR(H41)</f>
        <v>n</v>
      </c>
      <c r="N41" s="91" t="str">
        <f>CHAR(H41)</f>
        <v>n</v>
      </c>
      <c r="O41" s="86">
        <f>O40+1</f>
        <v>149</v>
      </c>
      <c r="P41" s="87" t="str">
        <f t="shared" si="25"/>
        <v>•</v>
      </c>
      <c r="Q41" s="88" t="str">
        <f t="shared" si="25"/>
        <v>•</v>
      </c>
      <c r="R41" s="89" t="str">
        <f t="shared" si="25"/>
        <v>•</v>
      </c>
      <c r="S41" s="90" t="str">
        <f t="shared" si="25"/>
        <v>•</v>
      </c>
      <c r="T41" s="92" t="str">
        <f t="shared" si="25"/>
        <v>•</v>
      </c>
      <c r="U41" s="93" t="str">
        <f t="shared" si="25"/>
        <v>•</v>
      </c>
    </row>
    <row r="42" spans="1:21" ht="20.100000000000001" customHeight="1">
      <c r="A42" s="120"/>
      <c r="B42" s="144"/>
      <c r="C42" s="145"/>
      <c r="D42" s="146"/>
      <c r="E42" s="147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72" t="s">
        <v>88</v>
      </c>
      <c r="U42" s="148"/>
    </row>
    <row r="43" spans="1:21" ht="30" customHeight="1">
      <c r="A43" s="96">
        <v>150</v>
      </c>
      <c r="B43" s="174" t="str">
        <f t="shared" ref="B43:G58" si="26">CHAR($A43)</f>
        <v>–</v>
      </c>
      <c r="C43" s="175" t="str">
        <f t="shared" si="26"/>
        <v>–</v>
      </c>
      <c r="D43" s="176" t="str">
        <f t="shared" si="26"/>
        <v>–</v>
      </c>
      <c r="E43" s="177" t="str">
        <f t="shared" si="26"/>
        <v>–</v>
      </c>
      <c r="F43" s="178" t="str">
        <f t="shared" si="26"/>
        <v>–</v>
      </c>
      <c r="G43" s="179" t="str">
        <f t="shared" si="26"/>
        <v>–</v>
      </c>
      <c r="H43" s="96">
        <v>189</v>
      </c>
      <c r="I43" s="174" t="str">
        <f t="shared" ref="I43:I80" si="27">CHAR(H43)</f>
        <v>½</v>
      </c>
      <c r="J43" s="175" t="str">
        <f t="shared" si="18"/>
        <v>½</v>
      </c>
      <c r="K43" s="176" t="str">
        <f t="shared" ref="K43:L68" si="28">($I43)</f>
        <v>½</v>
      </c>
      <c r="L43" s="177" t="str">
        <f t="shared" si="28"/>
        <v>½</v>
      </c>
      <c r="M43" s="178" t="str">
        <f t="shared" si="20"/>
        <v>½</v>
      </c>
      <c r="N43" s="179" t="str">
        <f t="shared" si="21"/>
        <v>½</v>
      </c>
      <c r="O43" s="96">
        <v>227</v>
      </c>
      <c r="P43" s="174" t="str">
        <f t="shared" ref="P43:U58" si="29">CHAR($O43)</f>
        <v>ã</v>
      </c>
      <c r="Q43" s="175" t="str">
        <f t="shared" si="29"/>
        <v>ã</v>
      </c>
      <c r="R43" s="176" t="str">
        <f t="shared" si="29"/>
        <v>ã</v>
      </c>
      <c r="S43" s="177" t="str">
        <f t="shared" si="29"/>
        <v>ã</v>
      </c>
      <c r="T43" s="178" t="str">
        <f t="shared" si="29"/>
        <v>ã</v>
      </c>
      <c r="U43" s="180" t="str">
        <f t="shared" si="29"/>
        <v>ã</v>
      </c>
    </row>
    <row r="44" spans="1:21" ht="30" customHeight="1">
      <c r="A44" s="86">
        <f t="shared" ref="A44:A80" si="30">A43+1</f>
        <v>151</v>
      </c>
      <c r="B44" s="87" t="str">
        <f t="shared" si="26"/>
        <v>—</v>
      </c>
      <c r="C44" s="88" t="str">
        <f t="shared" si="26"/>
        <v>—</v>
      </c>
      <c r="D44" s="89" t="str">
        <f t="shared" si="26"/>
        <v>—</v>
      </c>
      <c r="E44" s="90" t="str">
        <f t="shared" si="26"/>
        <v>—</v>
      </c>
      <c r="F44" s="92" t="str">
        <f t="shared" si="26"/>
        <v>—</v>
      </c>
      <c r="G44" s="91" t="str">
        <f t="shared" si="26"/>
        <v>—</v>
      </c>
      <c r="H44" s="86">
        <f>H43+1</f>
        <v>190</v>
      </c>
      <c r="I44" s="87" t="str">
        <f t="shared" si="27"/>
        <v>¾</v>
      </c>
      <c r="J44" s="88" t="str">
        <f t="shared" si="18"/>
        <v>¾</v>
      </c>
      <c r="K44" s="89" t="str">
        <f t="shared" si="28"/>
        <v>¾</v>
      </c>
      <c r="L44" s="90" t="str">
        <f t="shared" si="28"/>
        <v>¾</v>
      </c>
      <c r="M44" s="92" t="str">
        <f t="shared" si="20"/>
        <v>¾</v>
      </c>
      <c r="N44" s="91" t="str">
        <f t="shared" si="21"/>
        <v>¾</v>
      </c>
      <c r="O44" s="86">
        <f t="shared" ref="O44:O71" si="31">O43+1</f>
        <v>228</v>
      </c>
      <c r="P44" s="87" t="str">
        <f t="shared" si="29"/>
        <v>ä</v>
      </c>
      <c r="Q44" s="88" t="str">
        <f t="shared" si="29"/>
        <v>ä</v>
      </c>
      <c r="R44" s="89" t="str">
        <f t="shared" si="29"/>
        <v>ä</v>
      </c>
      <c r="S44" s="90" t="str">
        <f t="shared" si="29"/>
        <v>ä</v>
      </c>
      <c r="T44" s="92" t="str">
        <f t="shared" si="29"/>
        <v>ä</v>
      </c>
      <c r="U44" s="93" t="str">
        <f t="shared" si="29"/>
        <v>ä</v>
      </c>
    </row>
    <row r="45" spans="1:21" ht="30" customHeight="1">
      <c r="A45" s="86">
        <f t="shared" si="30"/>
        <v>152</v>
      </c>
      <c r="B45" s="87" t="str">
        <f t="shared" si="26"/>
        <v>˜</v>
      </c>
      <c r="C45" s="88" t="str">
        <f t="shared" si="26"/>
        <v>˜</v>
      </c>
      <c r="D45" s="89" t="str">
        <f t="shared" si="26"/>
        <v>˜</v>
      </c>
      <c r="E45" s="90" t="str">
        <f t="shared" si="26"/>
        <v>˜</v>
      </c>
      <c r="F45" s="92" t="str">
        <f t="shared" si="26"/>
        <v>˜</v>
      </c>
      <c r="G45" s="91" t="str">
        <f t="shared" si="26"/>
        <v>˜</v>
      </c>
      <c r="H45" s="86">
        <f t="shared" ref="H45:H80" si="32">H44+1</f>
        <v>191</v>
      </c>
      <c r="I45" s="87" t="str">
        <f t="shared" si="27"/>
        <v>¿</v>
      </c>
      <c r="J45" s="88" t="str">
        <f t="shared" si="18"/>
        <v>¿</v>
      </c>
      <c r="K45" s="89" t="str">
        <f t="shared" si="28"/>
        <v>¿</v>
      </c>
      <c r="L45" s="90" t="str">
        <f t="shared" si="28"/>
        <v>¿</v>
      </c>
      <c r="M45" s="92" t="str">
        <f t="shared" si="20"/>
        <v>¿</v>
      </c>
      <c r="N45" s="91" t="str">
        <f t="shared" si="21"/>
        <v>¿</v>
      </c>
      <c r="O45" s="86">
        <f t="shared" si="31"/>
        <v>229</v>
      </c>
      <c r="P45" s="87" t="str">
        <f t="shared" si="29"/>
        <v>å</v>
      </c>
      <c r="Q45" s="88" t="str">
        <f t="shared" si="29"/>
        <v>å</v>
      </c>
      <c r="R45" s="89" t="str">
        <f t="shared" si="29"/>
        <v>å</v>
      </c>
      <c r="S45" s="90" t="str">
        <f t="shared" si="29"/>
        <v>å</v>
      </c>
      <c r="T45" s="92" t="str">
        <f t="shared" si="29"/>
        <v>å</v>
      </c>
      <c r="U45" s="93" t="str">
        <f t="shared" si="29"/>
        <v>å</v>
      </c>
    </row>
    <row r="46" spans="1:21" ht="30" customHeight="1">
      <c r="A46" s="86">
        <f t="shared" si="30"/>
        <v>153</v>
      </c>
      <c r="B46" s="87" t="str">
        <f t="shared" si="26"/>
        <v>™</v>
      </c>
      <c r="C46" s="88" t="str">
        <f t="shared" si="26"/>
        <v>™</v>
      </c>
      <c r="D46" s="89" t="str">
        <f t="shared" si="26"/>
        <v>™</v>
      </c>
      <c r="E46" s="90" t="str">
        <f t="shared" si="26"/>
        <v>™</v>
      </c>
      <c r="F46" s="92" t="str">
        <f t="shared" si="26"/>
        <v>™</v>
      </c>
      <c r="G46" s="91" t="str">
        <f t="shared" si="26"/>
        <v>™</v>
      </c>
      <c r="H46" s="86">
        <f t="shared" si="32"/>
        <v>192</v>
      </c>
      <c r="I46" s="87" t="str">
        <f t="shared" si="27"/>
        <v>À</v>
      </c>
      <c r="J46" s="88" t="str">
        <f t="shared" si="18"/>
        <v>À</v>
      </c>
      <c r="K46" s="89" t="str">
        <f t="shared" si="28"/>
        <v>À</v>
      </c>
      <c r="L46" s="90" t="str">
        <f t="shared" si="28"/>
        <v>À</v>
      </c>
      <c r="M46" s="92" t="str">
        <f t="shared" si="20"/>
        <v>À</v>
      </c>
      <c r="N46" s="91" t="str">
        <f t="shared" si="21"/>
        <v>À</v>
      </c>
      <c r="O46" s="86">
        <f t="shared" si="31"/>
        <v>230</v>
      </c>
      <c r="P46" s="87" t="str">
        <f t="shared" si="29"/>
        <v>æ</v>
      </c>
      <c r="Q46" s="88" t="str">
        <f t="shared" si="29"/>
        <v>æ</v>
      </c>
      <c r="R46" s="89" t="str">
        <f t="shared" si="29"/>
        <v>æ</v>
      </c>
      <c r="S46" s="90" t="str">
        <f t="shared" si="29"/>
        <v>æ</v>
      </c>
      <c r="T46" s="92" t="str">
        <f t="shared" si="29"/>
        <v>æ</v>
      </c>
      <c r="U46" s="93" t="str">
        <f t="shared" si="29"/>
        <v>æ</v>
      </c>
    </row>
    <row r="47" spans="1:21" ht="30" customHeight="1">
      <c r="A47" s="86">
        <f t="shared" si="30"/>
        <v>154</v>
      </c>
      <c r="B47" s="87" t="str">
        <f t="shared" si="26"/>
        <v>š</v>
      </c>
      <c r="C47" s="88" t="str">
        <f t="shared" si="26"/>
        <v>š</v>
      </c>
      <c r="D47" s="89" t="str">
        <f t="shared" si="26"/>
        <v>š</v>
      </c>
      <c r="E47" s="90" t="str">
        <f t="shared" si="26"/>
        <v>š</v>
      </c>
      <c r="F47" s="92" t="str">
        <f t="shared" si="26"/>
        <v>š</v>
      </c>
      <c r="G47" s="91" t="str">
        <f t="shared" si="26"/>
        <v>š</v>
      </c>
      <c r="H47" s="86">
        <f t="shared" si="32"/>
        <v>193</v>
      </c>
      <c r="I47" s="87" t="str">
        <f t="shared" si="27"/>
        <v>Á</v>
      </c>
      <c r="J47" s="88" t="str">
        <f t="shared" si="18"/>
        <v>Á</v>
      </c>
      <c r="K47" s="89" t="str">
        <f t="shared" si="28"/>
        <v>Á</v>
      </c>
      <c r="L47" s="90" t="str">
        <f t="shared" si="28"/>
        <v>Á</v>
      </c>
      <c r="M47" s="92" t="str">
        <f t="shared" si="20"/>
        <v>Á</v>
      </c>
      <c r="N47" s="91" t="str">
        <f t="shared" si="21"/>
        <v>Á</v>
      </c>
      <c r="O47" s="86">
        <f t="shared" si="31"/>
        <v>231</v>
      </c>
      <c r="P47" s="87" t="str">
        <f t="shared" si="29"/>
        <v>ç</v>
      </c>
      <c r="Q47" s="88" t="str">
        <f t="shared" si="29"/>
        <v>ç</v>
      </c>
      <c r="R47" s="89" t="str">
        <f t="shared" si="29"/>
        <v>ç</v>
      </c>
      <c r="S47" s="90" t="str">
        <f t="shared" si="29"/>
        <v>ç</v>
      </c>
      <c r="T47" s="92" t="str">
        <f t="shared" si="29"/>
        <v>ç</v>
      </c>
      <c r="U47" s="93" t="str">
        <f t="shared" si="29"/>
        <v>ç</v>
      </c>
    </row>
    <row r="48" spans="1:21" ht="30" customHeight="1">
      <c r="A48" s="86">
        <f t="shared" si="30"/>
        <v>155</v>
      </c>
      <c r="B48" s="87" t="str">
        <f t="shared" si="26"/>
        <v>›</v>
      </c>
      <c r="C48" s="88" t="str">
        <f t="shared" si="26"/>
        <v>›</v>
      </c>
      <c r="D48" s="89" t="str">
        <f t="shared" si="26"/>
        <v>›</v>
      </c>
      <c r="E48" s="90" t="str">
        <f t="shared" si="26"/>
        <v>›</v>
      </c>
      <c r="F48" s="92" t="str">
        <f t="shared" si="26"/>
        <v>›</v>
      </c>
      <c r="G48" s="91" t="str">
        <f t="shared" si="26"/>
        <v>›</v>
      </c>
      <c r="H48" s="86">
        <f t="shared" si="32"/>
        <v>194</v>
      </c>
      <c r="I48" s="87" t="str">
        <f t="shared" si="27"/>
        <v>Â</v>
      </c>
      <c r="J48" s="88" t="str">
        <f t="shared" si="18"/>
        <v>Â</v>
      </c>
      <c r="K48" s="89" t="str">
        <f t="shared" si="28"/>
        <v>Â</v>
      </c>
      <c r="L48" s="90" t="str">
        <f t="shared" si="28"/>
        <v>Â</v>
      </c>
      <c r="M48" s="92" t="str">
        <f t="shared" si="20"/>
        <v>Â</v>
      </c>
      <c r="N48" s="91" t="str">
        <f t="shared" si="21"/>
        <v>Â</v>
      </c>
      <c r="O48" s="86">
        <f t="shared" si="31"/>
        <v>232</v>
      </c>
      <c r="P48" s="87" t="str">
        <f t="shared" si="29"/>
        <v>è</v>
      </c>
      <c r="Q48" s="88" t="str">
        <f t="shared" si="29"/>
        <v>è</v>
      </c>
      <c r="R48" s="89" t="str">
        <f t="shared" si="29"/>
        <v>è</v>
      </c>
      <c r="S48" s="90" t="str">
        <f t="shared" si="29"/>
        <v>è</v>
      </c>
      <c r="T48" s="92" t="str">
        <f t="shared" si="29"/>
        <v>è</v>
      </c>
      <c r="U48" s="93" t="str">
        <f t="shared" si="29"/>
        <v>è</v>
      </c>
    </row>
    <row r="49" spans="1:21" ht="30" customHeight="1">
      <c r="A49" s="86">
        <f t="shared" si="30"/>
        <v>156</v>
      </c>
      <c r="B49" s="87" t="str">
        <f t="shared" si="26"/>
        <v>œ</v>
      </c>
      <c r="C49" s="88" t="str">
        <f t="shared" si="26"/>
        <v>œ</v>
      </c>
      <c r="D49" s="89" t="str">
        <f t="shared" si="26"/>
        <v>œ</v>
      </c>
      <c r="E49" s="90" t="str">
        <f t="shared" si="26"/>
        <v>œ</v>
      </c>
      <c r="F49" s="92" t="str">
        <f t="shared" si="26"/>
        <v>œ</v>
      </c>
      <c r="G49" s="91" t="str">
        <f t="shared" si="26"/>
        <v>œ</v>
      </c>
      <c r="H49" s="86">
        <f t="shared" si="32"/>
        <v>195</v>
      </c>
      <c r="I49" s="87" t="str">
        <f t="shared" si="27"/>
        <v>Ã</v>
      </c>
      <c r="J49" s="88" t="str">
        <f t="shared" si="18"/>
        <v>Ã</v>
      </c>
      <c r="K49" s="89" t="str">
        <f t="shared" si="28"/>
        <v>Ã</v>
      </c>
      <c r="L49" s="90" t="str">
        <f t="shared" si="28"/>
        <v>Ã</v>
      </c>
      <c r="M49" s="92" t="str">
        <f t="shared" si="20"/>
        <v>Ã</v>
      </c>
      <c r="N49" s="91" t="str">
        <f t="shared" si="21"/>
        <v>Ã</v>
      </c>
      <c r="O49" s="86">
        <f t="shared" si="31"/>
        <v>233</v>
      </c>
      <c r="P49" s="87" t="str">
        <f t="shared" si="29"/>
        <v>é</v>
      </c>
      <c r="Q49" s="88" t="str">
        <f t="shared" si="29"/>
        <v>é</v>
      </c>
      <c r="R49" s="89" t="str">
        <f t="shared" si="29"/>
        <v>é</v>
      </c>
      <c r="S49" s="90" t="str">
        <f t="shared" si="29"/>
        <v>é</v>
      </c>
      <c r="T49" s="92" t="str">
        <f t="shared" si="29"/>
        <v>é</v>
      </c>
      <c r="U49" s="93" t="str">
        <f t="shared" si="29"/>
        <v>é</v>
      </c>
    </row>
    <row r="50" spans="1:21" ht="30" customHeight="1">
      <c r="A50" s="86">
        <f t="shared" si="30"/>
        <v>157</v>
      </c>
      <c r="B50" s="87" t="str">
        <f t="shared" si="26"/>
        <v></v>
      </c>
      <c r="C50" s="88" t="str">
        <f t="shared" si="26"/>
        <v></v>
      </c>
      <c r="D50" s="89" t="str">
        <f t="shared" si="26"/>
        <v></v>
      </c>
      <c r="E50" s="90" t="str">
        <f t="shared" si="26"/>
        <v></v>
      </c>
      <c r="F50" s="92" t="str">
        <f t="shared" si="26"/>
        <v></v>
      </c>
      <c r="G50" s="91" t="str">
        <f t="shared" si="26"/>
        <v></v>
      </c>
      <c r="H50" s="86">
        <f t="shared" si="32"/>
        <v>196</v>
      </c>
      <c r="I50" s="87" t="str">
        <f t="shared" si="27"/>
        <v>Ä</v>
      </c>
      <c r="J50" s="88" t="str">
        <f t="shared" si="18"/>
        <v>Ä</v>
      </c>
      <c r="K50" s="89" t="str">
        <f t="shared" si="28"/>
        <v>Ä</v>
      </c>
      <c r="L50" s="90" t="str">
        <f t="shared" si="28"/>
        <v>Ä</v>
      </c>
      <c r="M50" s="92" t="str">
        <f t="shared" si="20"/>
        <v>Ä</v>
      </c>
      <c r="N50" s="91" t="str">
        <f t="shared" si="21"/>
        <v>Ä</v>
      </c>
      <c r="O50" s="86">
        <f t="shared" si="31"/>
        <v>234</v>
      </c>
      <c r="P50" s="87" t="str">
        <f t="shared" si="29"/>
        <v>ê</v>
      </c>
      <c r="Q50" s="88" t="str">
        <f t="shared" si="29"/>
        <v>ê</v>
      </c>
      <c r="R50" s="89" t="str">
        <f t="shared" si="29"/>
        <v>ê</v>
      </c>
      <c r="S50" s="90" t="str">
        <f t="shared" si="29"/>
        <v>ê</v>
      </c>
      <c r="T50" s="92" t="str">
        <f t="shared" si="29"/>
        <v>ê</v>
      </c>
      <c r="U50" s="93" t="str">
        <f t="shared" si="29"/>
        <v>ê</v>
      </c>
    </row>
    <row r="51" spans="1:21" ht="30" customHeight="1">
      <c r="A51" s="86">
        <f t="shared" si="30"/>
        <v>158</v>
      </c>
      <c r="B51" s="87" t="str">
        <f t="shared" si="26"/>
        <v>ž</v>
      </c>
      <c r="C51" s="88" t="str">
        <f t="shared" si="26"/>
        <v>ž</v>
      </c>
      <c r="D51" s="89" t="str">
        <f t="shared" si="26"/>
        <v>ž</v>
      </c>
      <c r="E51" s="90" t="str">
        <f t="shared" si="26"/>
        <v>ž</v>
      </c>
      <c r="F51" s="92" t="str">
        <f t="shared" si="26"/>
        <v>ž</v>
      </c>
      <c r="G51" s="91" t="str">
        <f t="shared" si="26"/>
        <v>ž</v>
      </c>
      <c r="H51" s="86">
        <f t="shared" si="32"/>
        <v>197</v>
      </c>
      <c r="I51" s="87" t="str">
        <f t="shared" si="27"/>
        <v>Å</v>
      </c>
      <c r="J51" s="88" t="str">
        <f t="shared" si="18"/>
        <v>Å</v>
      </c>
      <c r="K51" s="89" t="str">
        <f t="shared" si="28"/>
        <v>Å</v>
      </c>
      <c r="L51" s="90" t="str">
        <f t="shared" si="28"/>
        <v>Å</v>
      </c>
      <c r="M51" s="92" t="str">
        <f t="shared" si="20"/>
        <v>Å</v>
      </c>
      <c r="N51" s="91" t="str">
        <f t="shared" si="21"/>
        <v>Å</v>
      </c>
      <c r="O51" s="86">
        <f t="shared" si="31"/>
        <v>235</v>
      </c>
      <c r="P51" s="87" t="str">
        <f t="shared" si="29"/>
        <v>ë</v>
      </c>
      <c r="Q51" s="88" t="str">
        <f t="shared" si="29"/>
        <v>ë</v>
      </c>
      <c r="R51" s="89" t="str">
        <f t="shared" si="29"/>
        <v>ë</v>
      </c>
      <c r="S51" s="90" t="str">
        <f t="shared" si="29"/>
        <v>ë</v>
      </c>
      <c r="T51" s="92" t="str">
        <f t="shared" si="29"/>
        <v>ë</v>
      </c>
      <c r="U51" s="93" t="str">
        <f t="shared" si="29"/>
        <v>ë</v>
      </c>
    </row>
    <row r="52" spans="1:21" ht="30" customHeight="1">
      <c r="A52" s="86">
        <f t="shared" si="30"/>
        <v>159</v>
      </c>
      <c r="B52" s="87" t="str">
        <f t="shared" si="26"/>
        <v>Ÿ</v>
      </c>
      <c r="C52" s="88" t="str">
        <f t="shared" si="26"/>
        <v>Ÿ</v>
      </c>
      <c r="D52" s="89" t="str">
        <f t="shared" si="26"/>
        <v>Ÿ</v>
      </c>
      <c r="E52" s="90" t="str">
        <f t="shared" si="26"/>
        <v>Ÿ</v>
      </c>
      <c r="F52" s="92" t="str">
        <f t="shared" si="26"/>
        <v>Ÿ</v>
      </c>
      <c r="G52" s="91" t="str">
        <f t="shared" si="26"/>
        <v>Ÿ</v>
      </c>
      <c r="H52" s="86">
        <f t="shared" si="32"/>
        <v>198</v>
      </c>
      <c r="I52" s="87" t="str">
        <f t="shared" si="27"/>
        <v>Æ</v>
      </c>
      <c r="J52" s="88" t="str">
        <f t="shared" si="18"/>
        <v>Æ</v>
      </c>
      <c r="K52" s="89" t="str">
        <f t="shared" si="28"/>
        <v>Æ</v>
      </c>
      <c r="L52" s="90" t="str">
        <f t="shared" si="28"/>
        <v>Æ</v>
      </c>
      <c r="M52" s="92" t="str">
        <f t="shared" si="20"/>
        <v>Æ</v>
      </c>
      <c r="N52" s="91" t="str">
        <f t="shared" si="21"/>
        <v>Æ</v>
      </c>
      <c r="O52" s="86">
        <f t="shared" si="31"/>
        <v>236</v>
      </c>
      <c r="P52" s="87" t="str">
        <f t="shared" si="29"/>
        <v>ì</v>
      </c>
      <c r="Q52" s="88" t="str">
        <f t="shared" si="29"/>
        <v>ì</v>
      </c>
      <c r="R52" s="89" t="str">
        <f t="shared" si="29"/>
        <v>ì</v>
      </c>
      <c r="S52" s="90" t="str">
        <f t="shared" si="29"/>
        <v>ì</v>
      </c>
      <c r="T52" s="92" t="str">
        <f t="shared" si="29"/>
        <v>ì</v>
      </c>
      <c r="U52" s="93" t="str">
        <f t="shared" si="29"/>
        <v>ì</v>
      </c>
    </row>
    <row r="53" spans="1:21" ht="30" customHeight="1">
      <c r="A53" s="86">
        <f t="shared" si="30"/>
        <v>160</v>
      </c>
      <c r="B53" s="87" t="str">
        <f t="shared" si="26"/>
        <v> </v>
      </c>
      <c r="C53" s="88" t="str">
        <f t="shared" si="26"/>
        <v> </v>
      </c>
      <c r="D53" s="89" t="str">
        <f t="shared" si="26"/>
        <v> </v>
      </c>
      <c r="E53" s="90" t="str">
        <f t="shared" si="26"/>
        <v> </v>
      </c>
      <c r="F53" s="92" t="str">
        <f t="shared" si="26"/>
        <v> </v>
      </c>
      <c r="G53" s="91" t="str">
        <f t="shared" si="26"/>
        <v> </v>
      </c>
      <c r="H53" s="86">
        <f t="shared" si="32"/>
        <v>199</v>
      </c>
      <c r="I53" s="87" t="str">
        <f t="shared" si="27"/>
        <v>Ç</v>
      </c>
      <c r="J53" s="88" t="str">
        <f t="shared" si="18"/>
        <v>Ç</v>
      </c>
      <c r="K53" s="89" t="str">
        <f t="shared" si="28"/>
        <v>Ç</v>
      </c>
      <c r="L53" s="90" t="str">
        <f t="shared" si="28"/>
        <v>Ç</v>
      </c>
      <c r="M53" s="92" t="str">
        <f t="shared" si="20"/>
        <v>Ç</v>
      </c>
      <c r="N53" s="91" t="str">
        <f t="shared" si="21"/>
        <v>Ç</v>
      </c>
      <c r="O53" s="86">
        <f t="shared" si="31"/>
        <v>237</v>
      </c>
      <c r="P53" s="87" t="str">
        <f t="shared" si="29"/>
        <v>í</v>
      </c>
      <c r="Q53" s="88" t="str">
        <f t="shared" si="29"/>
        <v>í</v>
      </c>
      <c r="R53" s="89" t="str">
        <f t="shared" si="29"/>
        <v>í</v>
      </c>
      <c r="S53" s="90" t="str">
        <f t="shared" si="29"/>
        <v>í</v>
      </c>
      <c r="T53" s="92" t="str">
        <f t="shared" si="29"/>
        <v>í</v>
      </c>
      <c r="U53" s="93" t="str">
        <f t="shared" si="29"/>
        <v>í</v>
      </c>
    </row>
    <row r="54" spans="1:21" ht="30" customHeight="1">
      <c r="A54" s="86">
        <f t="shared" si="30"/>
        <v>161</v>
      </c>
      <c r="B54" s="87" t="str">
        <f t="shared" si="26"/>
        <v>¡</v>
      </c>
      <c r="C54" s="88" t="str">
        <f t="shared" si="26"/>
        <v>¡</v>
      </c>
      <c r="D54" s="89" t="str">
        <f t="shared" si="26"/>
        <v>¡</v>
      </c>
      <c r="E54" s="90" t="str">
        <f t="shared" si="26"/>
        <v>¡</v>
      </c>
      <c r="F54" s="92" t="str">
        <f t="shared" si="26"/>
        <v>¡</v>
      </c>
      <c r="G54" s="91" t="str">
        <f t="shared" si="26"/>
        <v>¡</v>
      </c>
      <c r="H54" s="86">
        <f t="shared" si="32"/>
        <v>200</v>
      </c>
      <c r="I54" s="87" t="str">
        <f t="shared" si="27"/>
        <v>È</v>
      </c>
      <c r="J54" s="88" t="str">
        <f t="shared" si="18"/>
        <v>È</v>
      </c>
      <c r="K54" s="89" t="str">
        <f t="shared" si="28"/>
        <v>È</v>
      </c>
      <c r="L54" s="90" t="str">
        <f t="shared" si="28"/>
        <v>È</v>
      </c>
      <c r="M54" s="92" t="str">
        <f t="shared" si="20"/>
        <v>È</v>
      </c>
      <c r="N54" s="91" t="str">
        <f t="shared" si="21"/>
        <v>È</v>
      </c>
      <c r="O54" s="86">
        <f t="shared" si="31"/>
        <v>238</v>
      </c>
      <c r="P54" s="87" t="str">
        <f t="shared" si="29"/>
        <v>î</v>
      </c>
      <c r="Q54" s="88" t="str">
        <f t="shared" si="29"/>
        <v>î</v>
      </c>
      <c r="R54" s="89" t="str">
        <f t="shared" si="29"/>
        <v>î</v>
      </c>
      <c r="S54" s="90" t="str">
        <f t="shared" si="29"/>
        <v>î</v>
      </c>
      <c r="T54" s="92" t="str">
        <f t="shared" si="29"/>
        <v>î</v>
      </c>
      <c r="U54" s="93" t="str">
        <f t="shared" si="29"/>
        <v>î</v>
      </c>
    </row>
    <row r="55" spans="1:21" ht="30" customHeight="1">
      <c r="A55" s="86">
        <f t="shared" si="30"/>
        <v>162</v>
      </c>
      <c r="B55" s="87" t="str">
        <f t="shared" si="26"/>
        <v>¢</v>
      </c>
      <c r="C55" s="88" t="str">
        <f t="shared" si="26"/>
        <v>¢</v>
      </c>
      <c r="D55" s="89" t="str">
        <f t="shared" si="26"/>
        <v>¢</v>
      </c>
      <c r="E55" s="90" t="str">
        <f t="shared" si="26"/>
        <v>¢</v>
      </c>
      <c r="F55" s="92" t="str">
        <f t="shared" si="26"/>
        <v>¢</v>
      </c>
      <c r="G55" s="91" t="str">
        <f t="shared" si="26"/>
        <v>¢</v>
      </c>
      <c r="H55" s="86">
        <f t="shared" si="32"/>
        <v>201</v>
      </c>
      <c r="I55" s="87" t="str">
        <f t="shared" si="27"/>
        <v>É</v>
      </c>
      <c r="J55" s="88" t="str">
        <f t="shared" si="18"/>
        <v>É</v>
      </c>
      <c r="K55" s="89" t="str">
        <f t="shared" si="28"/>
        <v>É</v>
      </c>
      <c r="L55" s="90" t="str">
        <f t="shared" si="28"/>
        <v>É</v>
      </c>
      <c r="M55" s="92" t="str">
        <f t="shared" si="20"/>
        <v>É</v>
      </c>
      <c r="N55" s="91" t="str">
        <f t="shared" si="21"/>
        <v>É</v>
      </c>
      <c r="O55" s="86">
        <f t="shared" si="31"/>
        <v>239</v>
      </c>
      <c r="P55" s="87" t="str">
        <f t="shared" si="29"/>
        <v>ï</v>
      </c>
      <c r="Q55" s="88" t="str">
        <f t="shared" si="29"/>
        <v>ï</v>
      </c>
      <c r="R55" s="89" t="str">
        <f t="shared" si="29"/>
        <v>ï</v>
      </c>
      <c r="S55" s="90" t="str">
        <f t="shared" si="29"/>
        <v>ï</v>
      </c>
      <c r="T55" s="92" t="str">
        <f t="shared" si="29"/>
        <v>ï</v>
      </c>
      <c r="U55" s="93" t="str">
        <f t="shared" si="29"/>
        <v>ï</v>
      </c>
    </row>
    <row r="56" spans="1:21" ht="30" customHeight="1">
      <c r="A56" s="86">
        <f t="shared" si="30"/>
        <v>163</v>
      </c>
      <c r="B56" s="87" t="str">
        <f t="shared" si="26"/>
        <v>£</v>
      </c>
      <c r="C56" s="88" t="str">
        <f t="shared" si="26"/>
        <v>£</v>
      </c>
      <c r="D56" s="89" t="str">
        <f t="shared" si="26"/>
        <v>£</v>
      </c>
      <c r="E56" s="90" t="str">
        <f t="shared" si="26"/>
        <v>£</v>
      </c>
      <c r="F56" s="92" t="str">
        <f t="shared" si="26"/>
        <v>£</v>
      </c>
      <c r="G56" s="91" t="str">
        <f t="shared" si="26"/>
        <v>£</v>
      </c>
      <c r="H56" s="86">
        <f t="shared" si="32"/>
        <v>202</v>
      </c>
      <c r="I56" s="87" t="str">
        <f t="shared" si="27"/>
        <v>Ê</v>
      </c>
      <c r="J56" s="88" t="str">
        <f t="shared" si="18"/>
        <v>Ê</v>
      </c>
      <c r="K56" s="89" t="str">
        <f t="shared" si="28"/>
        <v>Ê</v>
      </c>
      <c r="L56" s="90" t="str">
        <f t="shared" si="28"/>
        <v>Ê</v>
      </c>
      <c r="M56" s="92" t="str">
        <f t="shared" si="20"/>
        <v>Ê</v>
      </c>
      <c r="N56" s="91" t="str">
        <f t="shared" si="21"/>
        <v>Ê</v>
      </c>
      <c r="O56" s="86">
        <f t="shared" si="31"/>
        <v>240</v>
      </c>
      <c r="P56" s="87" t="str">
        <f t="shared" si="29"/>
        <v>ð</v>
      </c>
      <c r="Q56" s="88" t="str">
        <f t="shared" si="29"/>
        <v>ð</v>
      </c>
      <c r="R56" s="89" t="str">
        <f t="shared" si="29"/>
        <v>ð</v>
      </c>
      <c r="S56" s="90" t="str">
        <f t="shared" si="29"/>
        <v>ð</v>
      </c>
      <c r="T56" s="92" t="str">
        <f t="shared" si="29"/>
        <v>ð</v>
      </c>
      <c r="U56" s="93" t="str">
        <f t="shared" si="29"/>
        <v>ð</v>
      </c>
    </row>
    <row r="57" spans="1:21" ht="30" customHeight="1">
      <c r="A57" s="86">
        <f t="shared" si="30"/>
        <v>164</v>
      </c>
      <c r="B57" s="87" t="str">
        <f t="shared" si="26"/>
        <v>¤</v>
      </c>
      <c r="C57" s="88" t="str">
        <f t="shared" si="26"/>
        <v>¤</v>
      </c>
      <c r="D57" s="89" t="str">
        <f t="shared" si="26"/>
        <v>¤</v>
      </c>
      <c r="E57" s="90" t="str">
        <f t="shared" si="26"/>
        <v>¤</v>
      </c>
      <c r="F57" s="92" t="str">
        <f t="shared" si="26"/>
        <v>¤</v>
      </c>
      <c r="G57" s="91" t="str">
        <f t="shared" si="26"/>
        <v>¤</v>
      </c>
      <c r="H57" s="86">
        <f t="shared" si="32"/>
        <v>203</v>
      </c>
      <c r="I57" s="87" t="str">
        <f t="shared" si="27"/>
        <v>Ë</v>
      </c>
      <c r="J57" s="88" t="str">
        <f t="shared" si="18"/>
        <v>Ë</v>
      </c>
      <c r="K57" s="89" t="str">
        <f t="shared" si="28"/>
        <v>Ë</v>
      </c>
      <c r="L57" s="90" t="str">
        <f t="shared" si="28"/>
        <v>Ë</v>
      </c>
      <c r="M57" s="92" t="str">
        <f t="shared" si="20"/>
        <v>Ë</v>
      </c>
      <c r="N57" s="91" t="str">
        <f t="shared" si="21"/>
        <v>Ë</v>
      </c>
      <c r="O57" s="86">
        <f t="shared" si="31"/>
        <v>241</v>
      </c>
      <c r="P57" s="87" t="str">
        <f t="shared" si="29"/>
        <v>ñ</v>
      </c>
      <c r="Q57" s="88" t="str">
        <f t="shared" si="29"/>
        <v>ñ</v>
      </c>
      <c r="R57" s="89" t="str">
        <f t="shared" si="29"/>
        <v>ñ</v>
      </c>
      <c r="S57" s="90" t="str">
        <f t="shared" si="29"/>
        <v>ñ</v>
      </c>
      <c r="T57" s="92" t="str">
        <f t="shared" si="29"/>
        <v>ñ</v>
      </c>
      <c r="U57" s="93" t="str">
        <f t="shared" si="29"/>
        <v>ñ</v>
      </c>
    </row>
    <row r="58" spans="1:21" ht="30" customHeight="1">
      <c r="A58" s="86">
        <f t="shared" si="30"/>
        <v>165</v>
      </c>
      <c r="B58" s="87" t="str">
        <f t="shared" si="26"/>
        <v>¥</v>
      </c>
      <c r="C58" s="88" t="str">
        <f t="shared" si="26"/>
        <v>¥</v>
      </c>
      <c r="D58" s="89" t="str">
        <f t="shared" si="26"/>
        <v>¥</v>
      </c>
      <c r="E58" s="90" t="str">
        <f t="shared" si="26"/>
        <v>¥</v>
      </c>
      <c r="F58" s="92" t="str">
        <f t="shared" si="26"/>
        <v>¥</v>
      </c>
      <c r="G58" s="91" t="str">
        <f t="shared" si="26"/>
        <v>¥</v>
      </c>
      <c r="H58" s="86">
        <f t="shared" si="32"/>
        <v>204</v>
      </c>
      <c r="I58" s="87" t="str">
        <f t="shared" si="27"/>
        <v>Ì</v>
      </c>
      <c r="J58" s="88" t="str">
        <f t="shared" si="18"/>
        <v>Ì</v>
      </c>
      <c r="K58" s="89" t="str">
        <f t="shared" si="28"/>
        <v>Ì</v>
      </c>
      <c r="L58" s="90" t="str">
        <f t="shared" si="28"/>
        <v>Ì</v>
      </c>
      <c r="M58" s="92" t="str">
        <f t="shared" si="20"/>
        <v>Ì</v>
      </c>
      <c r="N58" s="91" t="str">
        <f t="shared" si="21"/>
        <v>Ì</v>
      </c>
      <c r="O58" s="86">
        <f t="shared" si="31"/>
        <v>242</v>
      </c>
      <c r="P58" s="87" t="str">
        <f t="shared" si="29"/>
        <v>ò</v>
      </c>
      <c r="Q58" s="88" t="str">
        <f t="shared" si="29"/>
        <v>ò</v>
      </c>
      <c r="R58" s="89" t="str">
        <f t="shared" si="29"/>
        <v>ò</v>
      </c>
      <c r="S58" s="90" t="str">
        <f t="shared" si="29"/>
        <v>ò</v>
      </c>
      <c r="T58" s="92" t="str">
        <f t="shared" si="29"/>
        <v>ò</v>
      </c>
      <c r="U58" s="93" t="str">
        <f t="shared" si="29"/>
        <v>ò</v>
      </c>
    </row>
    <row r="59" spans="1:21" ht="30" customHeight="1">
      <c r="A59" s="86">
        <f t="shared" si="30"/>
        <v>166</v>
      </c>
      <c r="B59" s="87" t="str">
        <f t="shared" ref="B59:G68" si="33">CHAR($A59)</f>
        <v>¦</v>
      </c>
      <c r="C59" s="88" t="str">
        <f t="shared" si="33"/>
        <v>¦</v>
      </c>
      <c r="D59" s="89" t="str">
        <f t="shared" si="33"/>
        <v>¦</v>
      </c>
      <c r="E59" s="90" t="str">
        <f t="shared" si="33"/>
        <v>¦</v>
      </c>
      <c r="F59" s="92" t="str">
        <f t="shared" si="33"/>
        <v>¦</v>
      </c>
      <c r="G59" s="91" t="str">
        <f t="shared" si="33"/>
        <v>¦</v>
      </c>
      <c r="H59" s="86">
        <f t="shared" si="32"/>
        <v>205</v>
      </c>
      <c r="I59" s="87" t="str">
        <f t="shared" si="27"/>
        <v>Í</v>
      </c>
      <c r="J59" s="88" t="str">
        <f t="shared" si="18"/>
        <v>Í</v>
      </c>
      <c r="K59" s="89" t="str">
        <f t="shared" si="28"/>
        <v>Í</v>
      </c>
      <c r="L59" s="90" t="str">
        <f t="shared" si="28"/>
        <v>Í</v>
      </c>
      <c r="M59" s="92" t="str">
        <f t="shared" si="20"/>
        <v>Í</v>
      </c>
      <c r="N59" s="91" t="str">
        <f t="shared" si="21"/>
        <v>Í</v>
      </c>
      <c r="O59" s="86">
        <f t="shared" si="31"/>
        <v>243</v>
      </c>
      <c r="P59" s="87" t="str">
        <f t="shared" ref="P59:U71" si="34">CHAR($O59)</f>
        <v>ó</v>
      </c>
      <c r="Q59" s="88" t="str">
        <f t="shared" si="34"/>
        <v>ó</v>
      </c>
      <c r="R59" s="89" t="str">
        <f t="shared" si="34"/>
        <v>ó</v>
      </c>
      <c r="S59" s="90" t="str">
        <f t="shared" si="34"/>
        <v>ó</v>
      </c>
      <c r="T59" s="92" t="str">
        <f t="shared" si="34"/>
        <v>ó</v>
      </c>
      <c r="U59" s="93" t="str">
        <f t="shared" si="34"/>
        <v>ó</v>
      </c>
    </row>
    <row r="60" spans="1:21" ht="30" customHeight="1">
      <c r="A60" s="86">
        <f t="shared" si="30"/>
        <v>167</v>
      </c>
      <c r="B60" s="87" t="str">
        <f t="shared" si="33"/>
        <v>§</v>
      </c>
      <c r="C60" s="88" t="str">
        <f t="shared" si="33"/>
        <v>§</v>
      </c>
      <c r="D60" s="89" t="str">
        <f t="shared" si="33"/>
        <v>§</v>
      </c>
      <c r="E60" s="90" t="str">
        <f t="shared" si="33"/>
        <v>§</v>
      </c>
      <c r="F60" s="92" t="str">
        <f t="shared" si="33"/>
        <v>§</v>
      </c>
      <c r="G60" s="91" t="str">
        <f t="shared" si="33"/>
        <v>§</v>
      </c>
      <c r="H60" s="86">
        <f t="shared" si="32"/>
        <v>206</v>
      </c>
      <c r="I60" s="87" t="str">
        <f t="shared" si="27"/>
        <v>Î</v>
      </c>
      <c r="J60" s="88" t="str">
        <f t="shared" si="18"/>
        <v>Î</v>
      </c>
      <c r="K60" s="89" t="str">
        <f t="shared" si="28"/>
        <v>Î</v>
      </c>
      <c r="L60" s="90" t="str">
        <f t="shared" si="28"/>
        <v>Î</v>
      </c>
      <c r="M60" s="92" t="str">
        <f t="shared" si="20"/>
        <v>Î</v>
      </c>
      <c r="N60" s="91" t="str">
        <f t="shared" si="21"/>
        <v>Î</v>
      </c>
      <c r="O60" s="86">
        <f t="shared" si="31"/>
        <v>244</v>
      </c>
      <c r="P60" s="87" t="str">
        <f t="shared" si="34"/>
        <v>ô</v>
      </c>
      <c r="Q60" s="88" t="str">
        <f t="shared" si="34"/>
        <v>ô</v>
      </c>
      <c r="R60" s="89" t="str">
        <f t="shared" si="34"/>
        <v>ô</v>
      </c>
      <c r="S60" s="90" t="str">
        <f t="shared" si="34"/>
        <v>ô</v>
      </c>
      <c r="T60" s="92" t="str">
        <f t="shared" si="34"/>
        <v>ô</v>
      </c>
      <c r="U60" s="93" t="str">
        <f t="shared" si="34"/>
        <v>ô</v>
      </c>
    </row>
    <row r="61" spans="1:21" ht="30" customHeight="1">
      <c r="A61" s="86">
        <f t="shared" si="30"/>
        <v>168</v>
      </c>
      <c r="B61" s="87" t="str">
        <f t="shared" si="33"/>
        <v>¨</v>
      </c>
      <c r="C61" s="88" t="str">
        <f t="shared" si="33"/>
        <v>¨</v>
      </c>
      <c r="D61" s="89" t="str">
        <f t="shared" si="33"/>
        <v>¨</v>
      </c>
      <c r="E61" s="90" t="str">
        <f t="shared" si="33"/>
        <v>¨</v>
      </c>
      <c r="F61" s="92" t="str">
        <f t="shared" si="33"/>
        <v>¨</v>
      </c>
      <c r="G61" s="91" t="str">
        <f t="shared" si="33"/>
        <v>¨</v>
      </c>
      <c r="H61" s="86">
        <f t="shared" si="32"/>
        <v>207</v>
      </c>
      <c r="I61" s="87" t="str">
        <f t="shared" si="27"/>
        <v>Ï</v>
      </c>
      <c r="J61" s="88" t="str">
        <f t="shared" si="18"/>
        <v>Ï</v>
      </c>
      <c r="K61" s="89" t="str">
        <f t="shared" si="28"/>
        <v>Ï</v>
      </c>
      <c r="L61" s="90" t="str">
        <f t="shared" si="28"/>
        <v>Ï</v>
      </c>
      <c r="M61" s="92" t="str">
        <f t="shared" si="20"/>
        <v>Ï</v>
      </c>
      <c r="N61" s="91" t="str">
        <f t="shared" si="21"/>
        <v>Ï</v>
      </c>
      <c r="O61" s="86">
        <f t="shared" si="31"/>
        <v>245</v>
      </c>
      <c r="P61" s="87" t="str">
        <f t="shared" si="34"/>
        <v>õ</v>
      </c>
      <c r="Q61" s="88" t="str">
        <f t="shared" si="34"/>
        <v>õ</v>
      </c>
      <c r="R61" s="89" t="str">
        <f t="shared" si="34"/>
        <v>õ</v>
      </c>
      <c r="S61" s="90" t="str">
        <f t="shared" si="34"/>
        <v>õ</v>
      </c>
      <c r="T61" s="92" t="str">
        <f t="shared" si="34"/>
        <v>õ</v>
      </c>
      <c r="U61" s="93" t="str">
        <f t="shared" si="34"/>
        <v>õ</v>
      </c>
    </row>
    <row r="62" spans="1:21" ht="30" customHeight="1">
      <c r="A62" s="86">
        <f t="shared" si="30"/>
        <v>169</v>
      </c>
      <c r="B62" s="87" t="str">
        <f t="shared" si="33"/>
        <v>©</v>
      </c>
      <c r="C62" s="88" t="str">
        <f t="shared" si="33"/>
        <v>©</v>
      </c>
      <c r="D62" s="89" t="str">
        <f t="shared" si="33"/>
        <v>©</v>
      </c>
      <c r="E62" s="90" t="str">
        <f t="shared" si="33"/>
        <v>©</v>
      </c>
      <c r="F62" s="92" t="str">
        <f t="shared" si="33"/>
        <v>©</v>
      </c>
      <c r="G62" s="91" t="str">
        <f t="shared" si="33"/>
        <v>©</v>
      </c>
      <c r="H62" s="86">
        <f t="shared" si="32"/>
        <v>208</v>
      </c>
      <c r="I62" s="87" t="str">
        <f t="shared" si="27"/>
        <v>Ð</v>
      </c>
      <c r="J62" s="88" t="str">
        <f t="shared" si="18"/>
        <v>Ð</v>
      </c>
      <c r="K62" s="89" t="str">
        <f t="shared" si="28"/>
        <v>Ð</v>
      </c>
      <c r="L62" s="90" t="str">
        <f t="shared" si="28"/>
        <v>Ð</v>
      </c>
      <c r="M62" s="92" t="str">
        <f t="shared" si="20"/>
        <v>Ð</v>
      </c>
      <c r="N62" s="91" t="str">
        <f t="shared" si="21"/>
        <v>Ð</v>
      </c>
      <c r="O62" s="86">
        <f t="shared" si="31"/>
        <v>246</v>
      </c>
      <c r="P62" s="87" t="str">
        <f t="shared" si="34"/>
        <v>ö</v>
      </c>
      <c r="Q62" s="88" t="str">
        <f t="shared" si="34"/>
        <v>ö</v>
      </c>
      <c r="R62" s="89" t="str">
        <f t="shared" si="34"/>
        <v>ö</v>
      </c>
      <c r="S62" s="90" t="str">
        <f t="shared" si="34"/>
        <v>ö</v>
      </c>
      <c r="T62" s="92" t="str">
        <f t="shared" si="34"/>
        <v>ö</v>
      </c>
      <c r="U62" s="93" t="str">
        <f t="shared" si="34"/>
        <v>ö</v>
      </c>
    </row>
    <row r="63" spans="1:21" ht="30" customHeight="1">
      <c r="A63" s="86">
        <f t="shared" si="30"/>
        <v>170</v>
      </c>
      <c r="B63" s="87" t="str">
        <f t="shared" si="33"/>
        <v>ª</v>
      </c>
      <c r="C63" s="88" t="str">
        <f t="shared" si="33"/>
        <v>ª</v>
      </c>
      <c r="D63" s="89" t="str">
        <f t="shared" si="33"/>
        <v>ª</v>
      </c>
      <c r="E63" s="90" t="str">
        <f t="shared" si="33"/>
        <v>ª</v>
      </c>
      <c r="F63" s="92" t="str">
        <f t="shared" si="33"/>
        <v>ª</v>
      </c>
      <c r="G63" s="91" t="str">
        <f t="shared" si="33"/>
        <v>ª</v>
      </c>
      <c r="H63" s="86">
        <f t="shared" si="32"/>
        <v>209</v>
      </c>
      <c r="I63" s="87" t="str">
        <f t="shared" si="27"/>
        <v>Ñ</v>
      </c>
      <c r="J63" s="88" t="str">
        <f t="shared" si="18"/>
        <v>Ñ</v>
      </c>
      <c r="K63" s="89" t="str">
        <f t="shared" si="28"/>
        <v>Ñ</v>
      </c>
      <c r="L63" s="90" t="str">
        <f t="shared" si="28"/>
        <v>Ñ</v>
      </c>
      <c r="M63" s="92" t="str">
        <f t="shared" si="20"/>
        <v>Ñ</v>
      </c>
      <c r="N63" s="91" t="str">
        <f t="shared" si="21"/>
        <v>Ñ</v>
      </c>
      <c r="O63" s="86">
        <f t="shared" si="31"/>
        <v>247</v>
      </c>
      <c r="P63" s="87" t="str">
        <f t="shared" si="34"/>
        <v>÷</v>
      </c>
      <c r="Q63" s="88" t="str">
        <f t="shared" si="34"/>
        <v>÷</v>
      </c>
      <c r="R63" s="89" t="str">
        <f t="shared" si="34"/>
        <v>÷</v>
      </c>
      <c r="S63" s="90" t="str">
        <f t="shared" si="34"/>
        <v>÷</v>
      </c>
      <c r="T63" s="92" t="str">
        <f t="shared" si="34"/>
        <v>÷</v>
      </c>
      <c r="U63" s="93" t="str">
        <f t="shared" si="34"/>
        <v>÷</v>
      </c>
    </row>
    <row r="64" spans="1:21" ht="30" customHeight="1">
      <c r="A64" s="86">
        <f t="shared" si="30"/>
        <v>171</v>
      </c>
      <c r="B64" s="87" t="str">
        <f t="shared" si="33"/>
        <v>«</v>
      </c>
      <c r="C64" s="88" t="str">
        <f t="shared" si="33"/>
        <v>«</v>
      </c>
      <c r="D64" s="89" t="str">
        <f t="shared" si="33"/>
        <v>«</v>
      </c>
      <c r="E64" s="90" t="str">
        <f t="shared" si="33"/>
        <v>«</v>
      </c>
      <c r="F64" s="92" t="str">
        <f t="shared" si="33"/>
        <v>«</v>
      </c>
      <c r="G64" s="91" t="str">
        <f t="shared" si="33"/>
        <v>«</v>
      </c>
      <c r="H64" s="86">
        <f t="shared" si="32"/>
        <v>210</v>
      </c>
      <c r="I64" s="87" t="str">
        <f t="shared" si="27"/>
        <v>Ò</v>
      </c>
      <c r="J64" s="88" t="str">
        <f t="shared" si="18"/>
        <v>Ò</v>
      </c>
      <c r="K64" s="89" t="str">
        <f t="shared" si="28"/>
        <v>Ò</v>
      </c>
      <c r="L64" s="90" t="str">
        <f t="shared" si="28"/>
        <v>Ò</v>
      </c>
      <c r="M64" s="92" t="str">
        <f t="shared" si="20"/>
        <v>Ò</v>
      </c>
      <c r="N64" s="91" t="str">
        <f t="shared" si="21"/>
        <v>Ò</v>
      </c>
      <c r="O64" s="86">
        <f t="shared" si="31"/>
        <v>248</v>
      </c>
      <c r="P64" s="87" t="str">
        <f t="shared" si="34"/>
        <v>ø</v>
      </c>
      <c r="Q64" s="88" t="str">
        <f t="shared" si="34"/>
        <v>ø</v>
      </c>
      <c r="R64" s="89" t="str">
        <f t="shared" si="34"/>
        <v>ø</v>
      </c>
      <c r="S64" s="90" t="str">
        <f t="shared" si="34"/>
        <v>ø</v>
      </c>
      <c r="T64" s="92" t="str">
        <f t="shared" si="34"/>
        <v>ø</v>
      </c>
      <c r="U64" s="93" t="str">
        <f t="shared" si="34"/>
        <v>ø</v>
      </c>
    </row>
    <row r="65" spans="1:22" ht="30" customHeight="1">
      <c r="A65" s="86">
        <f t="shared" si="30"/>
        <v>172</v>
      </c>
      <c r="B65" s="87" t="str">
        <f t="shared" si="33"/>
        <v>¬</v>
      </c>
      <c r="C65" s="88" t="str">
        <f t="shared" si="33"/>
        <v>¬</v>
      </c>
      <c r="D65" s="89" t="str">
        <f t="shared" si="33"/>
        <v>¬</v>
      </c>
      <c r="E65" s="90" t="str">
        <f t="shared" si="33"/>
        <v>¬</v>
      </c>
      <c r="F65" s="92" t="str">
        <f t="shared" si="33"/>
        <v>¬</v>
      </c>
      <c r="G65" s="91" t="str">
        <f t="shared" si="33"/>
        <v>¬</v>
      </c>
      <c r="H65" s="86">
        <f t="shared" si="32"/>
        <v>211</v>
      </c>
      <c r="I65" s="87" t="str">
        <f t="shared" si="27"/>
        <v>Ó</v>
      </c>
      <c r="J65" s="88" t="str">
        <f t="shared" si="18"/>
        <v>Ó</v>
      </c>
      <c r="K65" s="89" t="str">
        <f t="shared" si="28"/>
        <v>Ó</v>
      </c>
      <c r="L65" s="90" t="str">
        <f t="shared" si="28"/>
        <v>Ó</v>
      </c>
      <c r="M65" s="92" t="str">
        <f t="shared" si="20"/>
        <v>Ó</v>
      </c>
      <c r="N65" s="91" t="str">
        <f t="shared" si="21"/>
        <v>Ó</v>
      </c>
      <c r="O65" s="86">
        <f t="shared" si="31"/>
        <v>249</v>
      </c>
      <c r="P65" s="87" t="str">
        <f t="shared" si="34"/>
        <v>ù</v>
      </c>
      <c r="Q65" s="88" t="str">
        <f t="shared" si="34"/>
        <v>ù</v>
      </c>
      <c r="R65" s="89" t="str">
        <f t="shared" si="34"/>
        <v>ù</v>
      </c>
      <c r="S65" s="90" t="str">
        <f t="shared" si="34"/>
        <v>ù</v>
      </c>
      <c r="T65" s="92" t="str">
        <f t="shared" si="34"/>
        <v>ù</v>
      </c>
      <c r="U65" s="93" t="str">
        <f t="shared" si="34"/>
        <v>ù</v>
      </c>
    </row>
    <row r="66" spans="1:22" ht="30" customHeight="1">
      <c r="A66" s="86">
        <f t="shared" si="30"/>
        <v>173</v>
      </c>
      <c r="B66" s="87" t="str">
        <f t="shared" si="33"/>
        <v>­</v>
      </c>
      <c r="C66" s="88" t="str">
        <f t="shared" si="33"/>
        <v>­</v>
      </c>
      <c r="D66" s="89" t="str">
        <f t="shared" si="33"/>
        <v>­</v>
      </c>
      <c r="E66" s="90" t="str">
        <f t="shared" si="33"/>
        <v>­</v>
      </c>
      <c r="F66" s="92" t="str">
        <f t="shared" si="33"/>
        <v>­</v>
      </c>
      <c r="G66" s="91" t="str">
        <f t="shared" si="33"/>
        <v>­</v>
      </c>
      <c r="H66" s="86">
        <f t="shared" si="32"/>
        <v>212</v>
      </c>
      <c r="I66" s="87" t="str">
        <f t="shared" si="27"/>
        <v>Ô</v>
      </c>
      <c r="J66" s="88" t="str">
        <f t="shared" si="18"/>
        <v>Ô</v>
      </c>
      <c r="K66" s="89" t="str">
        <f t="shared" si="28"/>
        <v>Ô</v>
      </c>
      <c r="L66" s="90" t="str">
        <f t="shared" si="28"/>
        <v>Ô</v>
      </c>
      <c r="M66" s="92" t="str">
        <f t="shared" si="20"/>
        <v>Ô</v>
      </c>
      <c r="N66" s="91" t="str">
        <f t="shared" si="21"/>
        <v>Ô</v>
      </c>
      <c r="O66" s="86">
        <f t="shared" si="31"/>
        <v>250</v>
      </c>
      <c r="P66" s="87" t="str">
        <f t="shared" si="34"/>
        <v>ú</v>
      </c>
      <c r="Q66" s="88" t="str">
        <f t="shared" si="34"/>
        <v>ú</v>
      </c>
      <c r="R66" s="89" t="str">
        <f t="shared" si="34"/>
        <v>ú</v>
      </c>
      <c r="S66" s="90" t="str">
        <f t="shared" si="34"/>
        <v>ú</v>
      </c>
      <c r="T66" s="92" t="str">
        <f t="shared" si="34"/>
        <v>ú</v>
      </c>
      <c r="U66" s="93" t="str">
        <f t="shared" si="34"/>
        <v>ú</v>
      </c>
    </row>
    <row r="67" spans="1:22" ht="30" customHeight="1">
      <c r="A67" s="86">
        <f t="shared" si="30"/>
        <v>174</v>
      </c>
      <c r="B67" s="87" t="str">
        <f t="shared" si="33"/>
        <v>®</v>
      </c>
      <c r="C67" s="88" t="str">
        <f t="shared" si="33"/>
        <v>®</v>
      </c>
      <c r="D67" s="89" t="str">
        <f t="shared" si="33"/>
        <v>®</v>
      </c>
      <c r="E67" s="90" t="str">
        <f t="shared" si="33"/>
        <v>®</v>
      </c>
      <c r="F67" s="92" t="str">
        <f t="shared" si="33"/>
        <v>®</v>
      </c>
      <c r="G67" s="91" t="str">
        <f t="shared" si="33"/>
        <v>®</v>
      </c>
      <c r="H67" s="86">
        <f t="shared" si="32"/>
        <v>213</v>
      </c>
      <c r="I67" s="87" t="str">
        <f t="shared" si="27"/>
        <v>Õ</v>
      </c>
      <c r="J67" s="88" t="str">
        <f t="shared" si="18"/>
        <v>Õ</v>
      </c>
      <c r="K67" s="89" t="str">
        <f t="shared" si="28"/>
        <v>Õ</v>
      </c>
      <c r="L67" s="90" t="str">
        <f t="shared" si="28"/>
        <v>Õ</v>
      </c>
      <c r="M67" s="92" t="str">
        <f t="shared" si="20"/>
        <v>Õ</v>
      </c>
      <c r="N67" s="91" t="str">
        <f t="shared" si="21"/>
        <v>Õ</v>
      </c>
      <c r="O67" s="86">
        <f t="shared" si="31"/>
        <v>251</v>
      </c>
      <c r="P67" s="87" t="str">
        <f t="shared" si="34"/>
        <v>û</v>
      </c>
      <c r="Q67" s="88" t="str">
        <f t="shared" si="34"/>
        <v>û</v>
      </c>
      <c r="R67" s="89" t="str">
        <f t="shared" si="34"/>
        <v>û</v>
      </c>
      <c r="S67" s="90" t="str">
        <f t="shared" si="34"/>
        <v>û</v>
      </c>
      <c r="T67" s="92" t="str">
        <f t="shared" si="34"/>
        <v>û</v>
      </c>
      <c r="U67" s="93" t="str">
        <f t="shared" si="34"/>
        <v>û</v>
      </c>
    </row>
    <row r="68" spans="1:22" ht="30" customHeight="1">
      <c r="A68" s="86">
        <f t="shared" si="30"/>
        <v>175</v>
      </c>
      <c r="B68" s="87" t="str">
        <f t="shared" si="33"/>
        <v>¯</v>
      </c>
      <c r="C68" s="88" t="str">
        <f t="shared" si="33"/>
        <v>¯</v>
      </c>
      <c r="D68" s="89" t="str">
        <f t="shared" si="33"/>
        <v>¯</v>
      </c>
      <c r="E68" s="90" t="str">
        <f t="shared" si="33"/>
        <v>¯</v>
      </c>
      <c r="F68" s="92" t="str">
        <f t="shared" si="33"/>
        <v>¯</v>
      </c>
      <c r="G68" s="91" t="str">
        <f t="shared" si="33"/>
        <v>¯</v>
      </c>
      <c r="H68" s="86">
        <f t="shared" si="32"/>
        <v>214</v>
      </c>
      <c r="I68" s="87" t="str">
        <f t="shared" si="27"/>
        <v>Ö</v>
      </c>
      <c r="J68" s="88" t="str">
        <f t="shared" si="18"/>
        <v>Ö</v>
      </c>
      <c r="K68" s="89" t="str">
        <f t="shared" si="28"/>
        <v>Ö</v>
      </c>
      <c r="L68" s="90" t="str">
        <f t="shared" si="28"/>
        <v>Ö</v>
      </c>
      <c r="M68" s="92" t="str">
        <f t="shared" si="20"/>
        <v>Ö</v>
      </c>
      <c r="N68" s="91" t="str">
        <f t="shared" si="21"/>
        <v>Ö</v>
      </c>
      <c r="O68" s="86">
        <f t="shared" si="31"/>
        <v>252</v>
      </c>
      <c r="P68" s="87" t="str">
        <f t="shared" si="34"/>
        <v>ü</v>
      </c>
      <c r="Q68" s="88" t="str">
        <f t="shared" si="34"/>
        <v>ü</v>
      </c>
      <c r="R68" s="89" t="str">
        <f t="shared" si="34"/>
        <v>ü</v>
      </c>
      <c r="S68" s="90" t="str">
        <f t="shared" si="34"/>
        <v>ü</v>
      </c>
      <c r="T68" s="92" t="str">
        <f t="shared" si="34"/>
        <v>ü</v>
      </c>
      <c r="U68" s="93" t="str">
        <f t="shared" si="34"/>
        <v>ü</v>
      </c>
    </row>
    <row r="69" spans="1:22" ht="30" customHeight="1">
      <c r="A69" s="86">
        <f t="shared" si="30"/>
        <v>176</v>
      </c>
      <c r="B69" s="87" t="str">
        <f t="shared" ref="B69:B80" si="35">CHAR(A69)</f>
        <v>°</v>
      </c>
      <c r="C69" s="88" t="str">
        <f t="shared" ref="C69:C80" si="36">CHAR(A69)</f>
        <v>°</v>
      </c>
      <c r="D69" s="89" t="str">
        <f t="shared" ref="D69:E80" si="37">($B69)</f>
        <v>°</v>
      </c>
      <c r="E69" s="90" t="str">
        <f t="shared" si="37"/>
        <v>°</v>
      </c>
      <c r="F69" s="92" t="str">
        <f t="shared" ref="F69:F80" si="38">CHAR(A69)</f>
        <v>°</v>
      </c>
      <c r="G69" s="91" t="str">
        <f t="shared" ref="G69:G80" si="39">CHAR(A69)</f>
        <v>°</v>
      </c>
      <c r="H69" s="86">
        <f t="shared" si="32"/>
        <v>215</v>
      </c>
      <c r="I69" s="87" t="str">
        <f t="shared" si="27"/>
        <v>×</v>
      </c>
      <c r="J69" s="88" t="str">
        <f t="shared" si="18"/>
        <v>×</v>
      </c>
      <c r="K69" s="89" t="str">
        <f t="shared" ref="K69:L80" si="40">($I69)</f>
        <v>×</v>
      </c>
      <c r="L69" s="90" t="str">
        <f t="shared" si="40"/>
        <v>×</v>
      </c>
      <c r="M69" s="92" t="str">
        <f t="shared" si="20"/>
        <v>×</v>
      </c>
      <c r="N69" s="91" t="str">
        <f t="shared" si="21"/>
        <v>×</v>
      </c>
      <c r="O69" s="86">
        <f t="shared" si="31"/>
        <v>253</v>
      </c>
      <c r="P69" s="87" t="str">
        <f t="shared" si="34"/>
        <v>ý</v>
      </c>
      <c r="Q69" s="88" t="str">
        <f t="shared" si="34"/>
        <v>ý</v>
      </c>
      <c r="R69" s="89" t="str">
        <f t="shared" si="34"/>
        <v>ý</v>
      </c>
      <c r="S69" s="90" t="str">
        <f t="shared" si="34"/>
        <v>ý</v>
      </c>
      <c r="T69" s="92" t="str">
        <f t="shared" si="34"/>
        <v>ý</v>
      </c>
      <c r="U69" s="93" t="str">
        <f t="shared" si="34"/>
        <v>ý</v>
      </c>
    </row>
    <row r="70" spans="1:22" ht="30" customHeight="1">
      <c r="A70" s="86">
        <f t="shared" si="30"/>
        <v>177</v>
      </c>
      <c r="B70" s="87" t="str">
        <f t="shared" si="35"/>
        <v>±</v>
      </c>
      <c r="C70" s="88" t="str">
        <f t="shared" si="36"/>
        <v>±</v>
      </c>
      <c r="D70" s="89" t="str">
        <f t="shared" si="37"/>
        <v>±</v>
      </c>
      <c r="E70" s="90" t="str">
        <f t="shared" si="37"/>
        <v>±</v>
      </c>
      <c r="F70" s="92" t="str">
        <f t="shared" si="38"/>
        <v>±</v>
      </c>
      <c r="G70" s="91" t="str">
        <f t="shared" si="39"/>
        <v>±</v>
      </c>
      <c r="H70" s="86">
        <f t="shared" si="32"/>
        <v>216</v>
      </c>
      <c r="I70" s="87" t="str">
        <f t="shared" si="27"/>
        <v>Ø</v>
      </c>
      <c r="J70" s="88" t="str">
        <f t="shared" si="18"/>
        <v>Ø</v>
      </c>
      <c r="K70" s="89" t="str">
        <f t="shared" si="40"/>
        <v>Ø</v>
      </c>
      <c r="L70" s="90" t="str">
        <f t="shared" si="40"/>
        <v>Ø</v>
      </c>
      <c r="M70" s="92" t="str">
        <f t="shared" si="20"/>
        <v>Ø</v>
      </c>
      <c r="N70" s="91" t="str">
        <f t="shared" si="21"/>
        <v>Ø</v>
      </c>
      <c r="O70" s="86">
        <f t="shared" si="31"/>
        <v>254</v>
      </c>
      <c r="P70" s="87" t="str">
        <f t="shared" si="34"/>
        <v>þ</v>
      </c>
      <c r="Q70" s="88" t="str">
        <f t="shared" si="34"/>
        <v>þ</v>
      </c>
      <c r="R70" s="89" t="str">
        <f t="shared" si="34"/>
        <v>þ</v>
      </c>
      <c r="S70" s="90" t="str">
        <f t="shared" si="34"/>
        <v>þ</v>
      </c>
      <c r="T70" s="92" t="str">
        <f t="shared" si="34"/>
        <v>þ</v>
      </c>
      <c r="U70" s="93" t="str">
        <f t="shared" si="34"/>
        <v>þ</v>
      </c>
    </row>
    <row r="71" spans="1:22" ht="30" customHeight="1">
      <c r="A71" s="86">
        <f t="shared" si="30"/>
        <v>178</v>
      </c>
      <c r="B71" s="87" t="str">
        <f t="shared" si="35"/>
        <v>²</v>
      </c>
      <c r="C71" s="88" t="str">
        <f t="shared" si="36"/>
        <v>²</v>
      </c>
      <c r="D71" s="89" t="str">
        <f t="shared" si="37"/>
        <v>²</v>
      </c>
      <c r="E71" s="90" t="str">
        <f t="shared" si="37"/>
        <v>²</v>
      </c>
      <c r="F71" s="92" t="str">
        <f t="shared" si="38"/>
        <v>²</v>
      </c>
      <c r="G71" s="91" t="str">
        <f t="shared" si="39"/>
        <v>²</v>
      </c>
      <c r="H71" s="86">
        <f t="shared" si="32"/>
        <v>217</v>
      </c>
      <c r="I71" s="87" t="str">
        <f t="shared" si="27"/>
        <v>Ù</v>
      </c>
      <c r="J71" s="88" t="str">
        <f t="shared" si="18"/>
        <v>Ù</v>
      </c>
      <c r="K71" s="89" t="str">
        <f t="shared" si="40"/>
        <v>Ù</v>
      </c>
      <c r="L71" s="90" t="str">
        <f t="shared" si="40"/>
        <v>Ù</v>
      </c>
      <c r="M71" s="92" t="str">
        <f t="shared" si="20"/>
        <v>Ù</v>
      </c>
      <c r="N71" s="91" t="str">
        <f t="shared" si="21"/>
        <v>Ù</v>
      </c>
      <c r="O71" s="86">
        <f t="shared" si="31"/>
        <v>255</v>
      </c>
      <c r="P71" s="87" t="str">
        <f t="shared" si="34"/>
        <v>ÿ</v>
      </c>
      <c r="Q71" s="88" t="str">
        <f t="shared" si="34"/>
        <v>ÿ</v>
      </c>
      <c r="R71" s="89" t="str">
        <f t="shared" si="34"/>
        <v>ÿ</v>
      </c>
      <c r="S71" s="90" t="str">
        <f t="shared" si="34"/>
        <v>ÿ</v>
      </c>
      <c r="T71" s="92" t="str">
        <f t="shared" si="34"/>
        <v>ÿ</v>
      </c>
      <c r="U71" s="93" t="str">
        <f t="shared" si="34"/>
        <v>ÿ</v>
      </c>
    </row>
    <row r="72" spans="1:22" ht="30" customHeight="1">
      <c r="A72" s="86">
        <f t="shared" si="30"/>
        <v>179</v>
      </c>
      <c r="B72" s="87" t="str">
        <f t="shared" si="35"/>
        <v>³</v>
      </c>
      <c r="C72" s="88" t="str">
        <f t="shared" si="36"/>
        <v>³</v>
      </c>
      <c r="D72" s="89" t="str">
        <f t="shared" si="37"/>
        <v>³</v>
      </c>
      <c r="E72" s="90" t="str">
        <f t="shared" si="37"/>
        <v>³</v>
      </c>
      <c r="F72" s="92" t="str">
        <f t="shared" si="38"/>
        <v>³</v>
      </c>
      <c r="G72" s="91" t="str">
        <f t="shared" si="39"/>
        <v>³</v>
      </c>
      <c r="H72" s="86">
        <f t="shared" si="32"/>
        <v>218</v>
      </c>
      <c r="I72" s="87" t="str">
        <f t="shared" si="27"/>
        <v>Ú</v>
      </c>
      <c r="J72" s="88" t="str">
        <f t="shared" si="18"/>
        <v>Ú</v>
      </c>
      <c r="K72" s="89" t="str">
        <f t="shared" si="40"/>
        <v>Ú</v>
      </c>
      <c r="L72" s="90" t="str">
        <f t="shared" si="40"/>
        <v>Ú</v>
      </c>
      <c r="M72" s="92" t="str">
        <f t="shared" si="20"/>
        <v>Ú</v>
      </c>
      <c r="N72" s="93" t="str">
        <f t="shared" si="21"/>
        <v>Ú</v>
      </c>
      <c r="O72" s="143"/>
      <c r="P72" s="191" t="s">
        <v>146</v>
      </c>
      <c r="Q72" s="191"/>
      <c r="R72" s="191"/>
      <c r="S72" s="191"/>
      <c r="T72" s="191"/>
      <c r="U72" s="192"/>
    </row>
    <row r="73" spans="1:22" ht="30" customHeight="1">
      <c r="A73" s="86">
        <f t="shared" si="30"/>
        <v>180</v>
      </c>
      <c r="B73" s="87" t="str">
        <f t="shared" si="35"/>
        <v>´</v>
      </c>
      <c r="C73" s="88" t="str">
        <f t="shared" si="36"/>
        <v>´</v>
      </c>
      <c r="D73" s="89" t="str">
        <f t="shared" si="37"/>
        <v>´</v>
      </c>
      <c r="E73" s="90" t="str">
        <f t="shared" si="37"/>
        <v>´</v>
      </c>
      <c r="F73" s="92" t="str">
        <f t="shared" si="38"/>
        <v>´</v>
      </c>
      <c r="G73" s="91" t="str">
        <f t="shared" si="39"/>
        <v>´</v>
      </c>
      <c r="H73" s="86">
        <f t="shared" si="32"/>
        <v>219</v>
      </c>
      <c r="I73" s="87" t="str">
        <f t="shared" si="27"/>
        <v>Û</v>
      </c>
      <c r="J73" s="88" t="str">
        <f t="shared" si="18"/>
        <v>Û</v>
      </c>
      <c r="K73" s="89" t="str">
        <f t="shared" si="40"/>
        <v>Û</v>
      </c>
      <c r="L73" s="90" t="str">
        <f t="shared" si="40"/>
        <v>Û</v>
      </c>
      <c r="M73" s="92" t="str">
        <f t="shared" si="20"/>
        <v>Û</v>
      </c>
      <c r="N73" s="91" t="str">
        <f t="shared" si="21"/>
        <v>Û</v>
      </c>
      <c r="O73" s="143"/>
      <c r="P73" s="183">
        <v>65</v>
      </c>
      <c r="Q73" s="184">
        <v>66</v>
      </c>
      <c r="R73" s="184">
        <v>67</v>
      </c>
      <c r="S73" s="184">
        <v>68</v>
      </c>
      <c r="T73" s="184">
        <v>69</v>
      </c>
      <c r="U73" s="184">
        <v>70</v>
      </c>
      <c r="V73" s="32"/>
    </row>
    <row r="74" spans="1:22" ht="30" customHeight="1">
      <c r="A74" s="86">
        <f t="shared" si="30"/>
        <v>181</v>
      </c>
      <c r="B74" s="87" t="str">
        <f t="shared" si="35"/>
        <v>µ</v>
      </c>
      <c r="C74" s="88" t="str">
        <f t="shared" si="36"/>
        <v>µ</v>
      </c>
      <c r="D74" s="89" t="str">
        <f t="shared" si="37"/>
        <v>µ</v>
      </c>
      <c r="E74" s="90" t="str">
        <f t="shared" si="37"/>
        <v>µ</v>
      </c>
      <c r="F74" s="92" t="str">
        <f t="shared" si="38"/>
        <v>µ</v>
      </c>
      <c r="G74" s="91" t="str">
        <f t="shared" si="39"/>
        <v>µ</v>
      </c>
      <c r="H74" s="86">
        <f t="shared" si="32"/>
        <v>220</v>
      </c>
      <c r="I74" s="87" t="str">
        <f t="shared" si="27"/>
        <v>Ü</v>
      </c>
      <c r="J74" s="88" t="str">
        <f t="shared" si="18"/>
        <v>Ü</v>
      </c>
      <c r="K74" s="89" t="str">
        <f t="shared" si="40"/>
        <v>Ü</v>
      </c>
      <c r="L74" s="90" t="str">
        <f t="shared" si="40"/>
        <v>Ü</v>
      </c>
      <c r="M74" s="92" t="str">
        <f t="shared" si="20"/>
        <v>Ü</v>
      </c>
      <c r="N74" s="91" t="str">
        <f t="shared" si="21"/>
        <v>Ü</v>
      </c>
      <c r="O74" s="96"/>
      <c r="P74" s="185" t="str">
        <f t="shared" ref="P74:U74" si="41">CHAR(P73)</f>
        <v>A</v>
      </c>
      <c r="Q74" s="181" t="str">
        <f t="shared" si="41"/>
        <v>B</v>
      </c>
      <c r="R74" s="181" t="str">
        <f t="shared" si="41"/>
        <v>C</v>
      </c>
      <c r="S74" s="181" t="str">
        <f t="shared" si="41"/>
        <v>D</v>
      </c>
      <c r="T74" s="181" t="str">
        <f t="shared" si="41"/>
        <v>E</v>
      </c>
      <c r="U74" s="181" t="str">
        <f t="shared" si="41"/>
        <v>F</v>
      </c>
    </row>
    <row r="75" spans="1:22" ht="30" customHeight="1">
      <c r="A75" s="86">
        <f t="shared" si="30"/>
        <v>182</v>
      </c>
      <c r="B75" s="87" t="str">
        <f t="shared" si="35"/>
        <v>¶</v>
      </c>
      <c r="C75" s="88" t="str">
        <f t="shared" si="36"/>
        <v>¶</v>
      </c>
      <c r="D75" s="89" t="str">
        <f t="shared" si="37"/>
        <v>¶</v>
      </c>
      <c r="E75" s="90" t="str">
        <f t="shared" si="37"/>
        <v>¶</v>
      </c>
      <c r="F75" s="92" t="str">
        <f t="shared" si="38"/>
        <v>¶</v>
      </c>
      <c r="G75" s="91" t="str">
        <f t="shared" si="39"/>
        <v>¶</v>
      </c>
      <c r="H75" s="86">
        <f t="shared" si="32"/>
        <v>221</v>
      </c>
      <c r="I75" s="87" t="str">
        <f t="shared" si="27"/>
        <v>Ý</v>
      </c>
      <c r="J75" s="88" t="str">
        <f t="shared" si="18"/>
        <v>Ý</v>
      </c>
      <c r="K75" s="89" t="str">
        <f t="shared" si="40"/>
        <v>Ý</v>
      </c>
      <c r="L75" s="90" t="str">
        <f t="shared" si="40"/>
        <v>Ý</v>
      </c>
      <c r="M75" s="92" t="str">
        <f t="shared" si="20"/>
        <v>Ý</v>
      </c>
      <c r="N75" s="93" t="str">
        <f t="shared" si="21"/>
        <v>Ý</v>
      </c>
      <c r="O75" s="143"/>
      <c r="P75" s="183">
        <v>71</v>
      </c>
      <c r="Q75" s="184">
        <v>73</v>
      </c>
      <c r="R75" s="184">
        <v>74</v>
      </c>
      <c r="S75" s="184">
        <v>77</v>
      </c>
      <c r="T75" s="182">
        <v>78</v>
      </c>
      <c r="U75" s="187"/>
    </row>
    <row r="76" spans="1:22" ht="30" customHeight="1">
      <c r="A76" s="86">
        <f t="shared" si="30"/>
        <v>183</v>
      </c>
      <c r="B76" s="87" t="str">
        <f t="shared" si="35"/>
        <v>·</v>
      </c>
      <c r="C76" s="88" t="str">
        <f t="shared" si="36"/>
        <v>·</v>
      </c>
      <c r="D76" s="89" t="str">
        <f t="shared" si="37"/>
        <v>·</v>
      </c>
      <c r="E76" s="90" t="str">
        <f t="shared" si="37"/>
        <v>·</v>
      </c>
      <c r="F76" s="92" t="str">
        <f t="shared" si="38"/>
        <v>·</v>
      </c>
      <c r="G76" s="91" t="str">
        <f t="shared" si="39"/>
        <v>·</v>
      </c>
      <c r="H76" s="86">
        <f t="shared" si="32"/>
        <v>222</v>
      </c>
      <c r="I76" s="87" t="str">
        <f t="shared" si="27"/>
        <v>Þ</v>
      </c>
      <c r="J76" s="88" t="str">
        <f t="shared" si="18"/>
        <v>Þ</v>
      </c>
      <c r="K76" s="89" t="str">
        <f t="shared" si="40"/>
        <v>Þ</v>
      </c>
      <c r="L76" s="90" t="str">
        <f t="shared" si="40"/>
        <v>Þ</v>
      </c>
      <c r="M76" s="92" t="str">
        <f t="shared" si="20"/>
        <v>Þ</v>
      </c>
      <c r="N76" s="93" t="str">
        <f t="shared" si="21"/>
        <v>Þ</v>
      </c>
      <c r="O76" s="96"/>
      <c r="P76" s="185" t="str">
        <f>CHAR(P75)</f>
        <v>G</v>
      </c>
      <c r="Q76" s="181" t="str">
        <f>CHAR(Q75)</f>
        <v>I</v>
      </c>
      <c r="R76" s="181" t="str">
        <f>CHAR(R75)</f>
        <v>J</v>
      </c>
      <c r="S76" s="181" t="str">
        <f>CHAR(S75)</f>
        <v>M</v>
      </c>
      <c r="T76" s="186" t="str">
        <f>CHAR(T75)</f>
        <v>N</v>
      </c>
      <c r="U76" s="98"/>
    </row>
    <row r="77" spans="1:22" ht="30" customHeight="1">
      <c r="A77" s="86">
        <f t="shared" si="30"/>
        <v>184</v>
      </c>
      <c r="B77" s="87" t="str">
        <f t="shared" si="35"/>
        <v>¸</v>
      </c>
      <c r="C77" s="88" t="str">
        <f t="shared" si="36"/>
        <v>¸</v>
      </c>
      <c r="D77" s="89" t="str">
        <f t="shared" si="37"/>
        <v>¸</v>
      </c>
      <c r="E77" s="90" t="str">
        <f t="shared" si="37"/>
        <v>¸</v>
      </c>
      <c r="F77" s="92" t="str">
        <f t="shared" si="38"/>
        <v>¸</v>
      </c>
      <c r="G77" s="91" t="str">
        <f t="shared" si="39"/>
        <v>¸</v>
      </c>
      <c r="H77" s="86">
        <f t="shared" si="32"/>
        <v>223</v>
      </c>
      <c r="I77" s="87" t="str">
        <f t="shared" si="27"/>
        <v>ß</v>
      </c>
      <c r="J77" s="88" t="str">
        <f t="shared" si="18"/>
        <v>ß</v>
      </c>
      <c r="K77" s="89" t="str">
        <f t="shared" si="40"/>
        <v>ß</v>
      </c>
      <c r="L77" s="90" t="str">
        <f t="shared" si="40"/>
        <v>ß</v>
      </c>
      <c r="M77" s="92" t="str">
        <f t="shared" si="20"/>
        <v>ß</v>
      </c>
      <c r="N77" s="93" t="str">
        <f t="shared" si="21"/>
        <v>ß</v>
      </c>
      <c r="O77" s="143"/>
      <c r="P77" s="193" t="s">
        <v>145</v>
      </c>
      <c r="Q77" s="193"/>
      <c r="R77" s="193"/>
      <c r="S77" s="193"/>
      <c r="T77" s="193"/>
      <c r="U77" s="194"/>
    </row>
    <row r="78" spans="1:22" ht="30" customHeight="1">
      <c r="A78" s="86">
        <f t="shared" si="30"/>
        <v>185</v>
      </c>
      <c r="B78" s="87" t="str">
        <f t="shared" si="35"/>
        <v>¹</v>
      </c>
      <c r="C78" s="88" t="str">
        <f t="shared" si="36"/>
        <v>¹</v>
      </c>
      <c r="D78" s="89" t="str">
        <f t="shared" si="37"/>
        <v>¹</v>
      </c>
      <c r="E78" s="90" t="str">
        <f t="shared" si="37"/>
        <v>¹</v>
      </c>
      <c r="F78" s="92" t="str">
        <f t="shared" si="38"/>
        <v>¹</v>
      </c>
      <c r="G78" s="91" t="str">
        <f t="shared" si="39"/>
        <v>¹</v>
      </c>
      <c r="H78" s="86">
        <f t="shared" si="32"/>
        <v>224</v>
      </c>
      <c r="I78" s="87" t="str">
        <f t="shared" si="27"/>
        <v>à</v>
      </c>
      <c r="J78" s="88" t="str">
        <f t="shared" si="18"/>
        <v>à</v>
      </c>
      <c r="K78" s="89" t="str">
        <f t="shared" si="40"/>
        <v>à</v>
      </c>
      <c r="L78" s="90" t="str">
        <f t="shared" si="40"/>
        <v>à</v>
      </c>
      <c r="M78" s="92" t="str">
        <f t="shared" si="20"/>
        <v>à</v>
      </c>
      <c r="N78" s="93" t="str">
        <f t="shared" si="21"/>
        <v>à</v>
      </c>
      <c r="O78" s="94"/>
      <c r="P78" s="195"/>
      <c r="Q78" s="195"/>
      <c r="R78" s="195"/>
      <c r="S78" s="195"/>
      <c r="T78" s="195"/>
      <c r="U78" s="196"/>
    </row>
    <row r="79" spans="1:22" ht="30" customHeight="1">
      <c r="A79" s="86">
        <f t="shared" si="30"/>
        <v>186</v>
      </c>
      <c r="B79" s="87" t="str">
        <f t="shared" si="35"/>
        <v>º</v>
      </c>
      <c r="C79" s="88" t="str">
        <f t="shared" si="36"/>
        <v>º</v>
      </c>
      <c r="D79" s="89" t="str">
        <f t="shared" si="37"/>
        <v>º</v>
      </c>
      <c r="E79" s="90" t="str">
        <f t="shared" si="37"/>
        <v>º</v>
      </c>
      <c r="F79" s="92" t="str">
        <f t="shared" si="38"/>
        <v>º</v>
      </c>
      <c r="G79" s="91" t="str">
        <f t="shared" si="39"/>
        <v>º</v>
      </c>
      <c r="H79" s="86">
        <f t="shared" si="32"/>
        <v>225</v>
      </c>
      <c r="I79" s="87" t="str">
        <f t="shared" si="27"/>
        <v>á</v>
      </c>
      <c r="J79" s="88" t="str">
        <f t="shared" si="18"/>
        <v>á</v>
      </c>
      <c r="K79" s="89" t="str">
        <f t="shared" si="40"/>
        <v>á</v>
      </c>
      <c r="L79" s="90" t="str">
        <f t="shared" si="40"/>
        <v>á</v>
      </c>
      <c r="M79" s="92" t="str">
        <f t="shared" si="20"/>
        <v>á</v>
      </c>
      <c r="N79" s="93" t="str">
        <f t="shared" si="21"/>
        <v>á</v>
      </c>
      <c r="O79" s="94"/>
      <c r="P79" s="195"/>
      <c r="Q79" s="195"/>
      <c r="R79" s="195"/>
      <c r="S79" s="195"/>
      <c r="T79" s="195"/>
      <c r="U79" s="196"/>
    </row>
    <row r="80" spans="1:22" ht="30" customHeight="1">
      <c r="A80" s="86">
        <f t="shared" si="30"/>
        <v>187</v>
      </c>
      <c r="B80" s="87" t="str">
        <f t="shared" si="35"/>
        <v>»</v>
      </c>
      <c r="C80" s="88" t="str">
        <f t="shared" si="36"/>
        <v>»</v>
      </c>
      <c r="D80" s="89" t="str">
        <f t="shared" si="37"/>
        <v>»</v>
      </c>
      <c r="E80" s="90" t="str">
        <f t="shared" si="37"/>
        <v>»</v>
      </c>
      <c r="F80" s="92" t="str">
        <f t="shared" si="38"/>
        <v>»</v>
      </c>
      <c r="G80" s="91" t="str">
        <f t="shared" si="39"/>
        <v>»</v>
      </c>
      <c r="H80" s="86">
        <f t="shared" si="32"/>
        <v>226</v>
      </c>
      <c r="I80" s="87" t="str">
        <f t="shared" si="27"/>
        <v>â</v>
      </c>
      <c r="J80" s="88" t="str">
        <f t="shared" si="18"/>
        <v>â</v>
      </c>
      <c r="K80" s="89" t="str">
        <f t="shared" si="40"/>
        <v>â</v>
      </c>
      <c r="L80" s="90" t="str">
        <f t="shared" si="40"/>
        <v>â</v>
      </c>
      <c r="M80" s="92" t="str">
        <f t="shared" si="20"/>
        <v>â</v>
      </c>
      <c r="N80" s="93" t="str">
        <f t="shared" si="21"/>
        <v>â</v>
      </c>
      <c r="O80" s="96"/>
      <c r="P80" s="190" t="str">
        <f>CHAR(169)&amp;"copyright 2012"</f>
        <v>©copyright 2012</v>
      </c>
      <c r="Q80" s="190"/>
      <c r="R80" s="190"/>
      <c r="S80" s="97"/>
      <c r="T80" s="188"/>
      <c r="U80" s="98"/>
    </row>
  </sheetData>
  <mergeCells count="4">
    <mergeCell ref="A1:U1"/>
    <mergeCell ref="P80:R80"/>
    <mergeCell ref="P72:U72"/>
    <mergeCell ref="P77:U79"/>
  </mergeCells>
  <printOptions horizontalCentered="1"/>
  <pageMargins left="0.3" right="0.3" top="0.3" bottom="0.6" header="0.2" footer="0.3"/>
  <pageSetup scale="60" orientation="portrait" r:id="rId1"/>
  <headerFooter>
    <oddFooter>&amp;L&amp;"Comic Sans MS,Bold"&amp;12&amp;K03-023Functionstogo.com&amp;CPage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workbookViewId="0">
      <selection activeCell="C3" sqref="C3"/>
    </sheetView>
  </sheetViews>
  <sheetFormatPr defaultRowHeight="15"/>
  <cols>
    <col min="1" max="1" width="5.28515625" customWidth="1"/>
    <col min="2" max="2" width="88" customWidth="1"/>
  </cols>
  <sheetData>
    <row r="1" spans="1:2">
      <c r="A1" t="s">
        <v>107</v>
      </c>
      <c r="B1" t="s">
        <v>104</v>
      </c>
    </row>
    <row r="3" spans="1:2">
      <c r="B3" t="s">
        <v>105</v>
      </c>
    </row>
    <row r="5" spans="1:2">
      <c r="B5" t="s">
        <v>106</v>
      </c>
    </row>
    <row r="6" spans="1:2" ht="15.75" thickBot="1">
      <c r="A6" s="101"/>
      <c r="B6" s="101"/>
    </row>
    <row r="7" spans="1:2">
      <c r="A7" t="s">
        <v>108</v>
      </c>
      <c r="B7" t="s">
        <v>141</v>
      </c>
    </row>
    <row r="9" spans="1:2">
      <c r="B9" t="s">
        <v>102</v>
      </c>
    </row>
    <row r="11" spans="1:2" ht="30">
      <c r="B11" s="100" t="s">
        <v>140</v>
      </c>
    </row>
    <row r="13" spans="1:2">
      <c r="B13" t="s">
        <v>138</v>
      </c>
    </row>
    <row r="15" spans="1:2" ht="30">
      <c r="B15" s="100" t="s">
        <v>103</v>
      </c>
    </row>
    <row r="17" spans="1:2">
      <c r="B17" t="s">
        <v>139</v>
      </c>
    </row>
    <row r="18" spans="1:2" ht="15.75" thickBot="1">
      <c r="A18" s="101"/>
      <c r="B18" s="101"/>
    </row>
    <row r="19" spans="1:2">
      <c r="A19" t="s">
        <v>109</v>
      </c>
      <c r="B19" t="s">
        <v>128</v>
      </c>
    </row>
    <row r="20" spans="1:2" ht="15.75" thickBot="1">
      <c r="A20" s="101"/>
      <c r="B20" s="101"/>
    </row>
    <row r="21" spans="1:2">
      <c r="A21" t="s">
        <v>114</v>
      </c>
      <c r="B21" t="s">
        <v>113</v>
      </c>
    </row>
    <row r="22" spans="1:2">
      <c r="B22" t="s">
        <v>110</v>
      </c>
    </row>
    <row r="23" spans="1:2">
      <c r="B23" t="s">
        <v>112</v>
      </c>
    </row>
    <row r="24" spans="1:2">
      <c r="B24" t="s">
        <v>111</v>
      </c>
    </row>
    <row r="26" spans="1:2">
      <c r="B26" t="s">
        <v>129</v>
      </c>
    </row>
    <row r="28" spans="1:2">
      <c r="B28" t="s">
        <v>147</v>
      </c>
    </row>
    <row r="29" spans="1:2">
      <c r="B29" s="102" t="s">
        <v>84</v>
      </c>
    </row>
    <row r="30" spans="1:2">
      <c r="B30" s="102" t="s">
        <v>85</v>
      </c>
    </row>
    <row r="31" spans="1:2">
      <c r="B31" s="102" t="s">
        <v>86</v>
      </c>
    </row>
    <row r="32" spans="1:2">
      <c r="B32" s="102" t="s">
        <v>87</v>
      </c>
    </row>
    <row r="33" spans="1:2">
      <c r="B33" s="102" t="s">
        <v>121</v>
      </c>
    </row>
    <row r="34" spans="1:2">
      <c r="B34" s="102" t="s">
        <v>120</v>
      </c>
    </row>
    <row r="35" spans="1:2">
      <c r="B35" s="102" t="s">
        <v>122</v>
      </c>
    </row>
    <row r="36" spans="1:2">
      <c r="B36" s="102" t="s">
        <v>123</v>
      </c>
    </row>
    <row r="37" spans="1:2">
      <c r="B37" s="102" t="s">
        <v>124</v>
      </c>
    </row>
    <row r="38" spans="1:2">
      <c r="B38" s="102" t="s">
        <v>148</v>
      </c>
    </row>
    <row r="40" spans="1:2" ht="15.75" thickBot="1">
      <c r="A40" s="101"/>
      <c r="B40" s="102" t="s">
        <v>125</v>
      </c>
    </row>
    <row r="41" spans="1:2" ht="15.75" thickBot="1">
      <c r="A41" t="s">
        <v>115</v>
      </c>
      <c r="B41" s="101"/>
    </row>
    <row r="42" spans="1:2">
      <c r="B42" t="s">
        <v>126</v>
      </c>
    </row>
    <row r="43" spans="1:2">
      <c r="A43" s="103" t="s">
        <v>115</v>
      </c>
    </row>
    <row r="44" spans="1:2" ht="30">
      <c r="B44" s="100" t="s">
        <v>127</v>
      </c>
    </row>
  </sheetData>
  <printOptions horizontalCentered="1"/>
  <pageMargins left="0.3" right="0.3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topLeftCell="A11" workbookViewId="0">
      <selection activeCell="L15" sqref="L15"/>
    </sheetView>
  </sheetViews>
  <sheetFormatPr defaultRowHeight="39.950000000000003" customHeight="1"/>
  <cols>
    <col min="1" max="1" width="4.7109375" customWidth="1"/>
    <col min="4" max="4" width="9.7109375" bestFit="1" customWidth="1"/>
    <col min="8" max="8" width="9.7109375" bestFit="1" customWidth="1"/>
    <col min="10" max="10" width="10.7109375" customWidth="1"/>
  </cols>
  <sheetData>
    <row r="1" spans="2:10" ht="12" customHeight="1"/>
    <row r="2" spans="2:10" ht="39.950000000000003" customHeight="1">
      <c r="B2" s="110" t="str">
        <f>CHAR(254)</f>
        <v>þ</v>
      </c>
      <c r="D2" s="105" t="str">
        <f>CHAR(55)</f>
        <v>7</v>
      </c>
      <c r="E2" s="106"/>
      <c r="F2" s="107" t="str">
        <f>CHAR(181)</f>
        <v>µ</v>
      </c>
      <c r="H2" s="111" t="str">
        <f>CHAR(167)</f>
        <v>§</v>
      </c>
      <c r="J2" s="126" t="str">
        <f>CHAR(78)</f>
        <v>N</v>
      </c>
    </row>
    <row r="3" spans="2:10" ht="39.950000000000003" customHeight="1">
      <c r="B3" s="120"/>
      <c r="D3" s="106"/>
      <c r="E3" s="106"/>
      <c r="F3" s="106"/>
      <c r="H3" s="106"/>
      <c r="J3" s="125" t="s">
        <v>134</v>
      </c>
    </row>
    <row r="4" spans="2:10" ht="39.950000000000003" customHeight="1">
      <c r="B4" s="104" t="str">
        <f>CHAR(229)</f>
        <v>å</v>
      </c>
      <c r="C4" s="95"/>
      <c r="D4" s="105" t="str">
        <f>CHAR(56)</f>
        <v>8</v>
      </c>
      <c r="E4" s="106"/>
      <c r="F4" s="116" t="str">
        <f>CHAR(219)</f>
        <v>Û</v>
      </c>
      <c r="H4" s="112" t="str">
        <f>CHAR(168)</f>
        <v>¨</v>
      </c>
    </row>
    <row r="5" spans="2:10" ht="39.950000000000003" customHeight="1">
      <c r="D5" s="106"/>
      <c r="E5" s="106"/>
      <c r="F5" s="106"/>
      <c r="H5" s="106"/>
      <c r="J5" s="121" t="str">
        <f>CHAR(77)</f>
        <v>M</v>
      </c>
    </row>
    <row r="6" spans="2:10" ht="39.950000000000003" customHeight="1">
      <c r="B6" s="113" t="str">
        <f>CHAR(89)</f>
        <v>Y</v>
      </c>
      <c r="D6" s="105" t="str">
        <f>CHAR(57)</f>
        <v>9</v>
      </c>
      <c r="E6" s="106"/>
      <c r="F6" s="115" t="str">
        <f>CHAR(145)</f>
        <v>‘</v>
      </c>
      <c r="H6" s="111" t="str">
        <f>CHAR(170)</f>
        <v>ª</v>
      </c>
      <c r="J6" s="122" t="s">
        <v>132</v>
      </c>
    </row>
    <row r="7" spans="2:10" ht="39.950000000000003" customHeight="1">
      <c r="D7" s="106"/>
      <c r="E7" s="106"/>
      <c r="F7" s="106"/>
      <c r="H7" s="106"/>
    </row>
    <row r="8" spans="2:10" ht="39.950000000000003" customHeight="1">
      <c r="B8" s="109" t="str">
        <f>CHAR(233)</f>
        <v>é</v>
      </c>
      <c r="D8" s="105" t="str">
        <f>CHAR(58)</f>
        <v>:</v>
      </c>
      <c r="E8" s="106"/>
      <c r="F8" s="108" t="str">
        <f>CHAR(39)</f>
        <v>'</v>
      </c>
      <c r="H8" s="112" t="str">
        <f>CHAR(169)</f>
        <v>©</v>
      </c>
      <c r="J8" s="123" t="str">
        <f>CHAR(44)</f>
        <v>,</v>
      </c>
    </row>
    <row r="9" spans="2:10" ht="39.950000000000003" customHeight="1">
      <c r="D9" s="106"/>
      <c r="E9" s="106"/>
      <c r="F9" s="106"/>
      <c r="J9" s="124" t="s">
        <v>133</v>
      </c>
    </row>
    <row r="10" spans="2:10" ht="39.950000000000003" customHeight="1">
      <c r="B10" s="133" t="str">
        <f>CHAR(90)</f>
        <v>Z</v>
      </c>
      <c r="D10" s="105" t="str">
        <f>CHAR(60)</f>
        <v>&lt;</v>
      </c>
      <c r="E10" s="106"/>
      <c r="F10" s="107" t="str">
        <f>CHAR(40)</f>
        <v>(</v>
      </c>
      <c r="H10" s="134" t="str">
        <f>CHAR(40)</f>
        <v>(</v>
      </c>
    </row>
    <row r="11" spans="2:10" ht="39.950000000000003" customHeight="1">
      <c r="J11" s="127" t="str">
        <f>CHAR(101)</f>
        <v>e</v>
      </c>
    </row>
    <row r="12" spans="2:10" ht="39.950000000000003" customHeight="1">
      <c r="B12" s="114" t="str">
        <f>CHAR(91)</f>
        <v>[</v>
      </c>
      <c r="D12" s="114" t="str">
        <f>CHAR(92)</f>
        <v>\</v>
      </c>
      <c r="F12" s="137" t="str">
        <f>CHAR(74)</f>
        <v>J</v>
      </c>
      <c r="H12" s="136" t="str">
        <f>CHAR(74)</f>
        <v>J</v>
      </c>
      <c r="J12" s="128" t="s">
        <v>135</v>
      </c>
    </row>
    <row r="14" spans="2:10" ht="39.950000000000003" customHeight="1">
      <c r="B14" s="117" t="str">
        <f>CHAR(70)</f>
        <v>F</v>
      </c>
      <c r="D14" s="117" t="str">
        <f>CHAR(69)</f>
        <v>E</v>
      </c>
      <c r="F14" s="118" t="str">
        <f>CHAR(64)</f>
        <v>@</v>
      </c>
      <c r="H14" s="131" t="str">
        <f>CHAR(182)</f>
        <v>¶</v>
      </c>
      <c r="J14" s="130" t="str">
        <f>CHAR(194)</f>
        <v>Â</v>
      </c>
    </row>
    <row r="15" spans="2:10" ht="39.950000000000003" customHeight="1">
      <c r="J15" s="129" t="s">
        <v>136</v>
      </c>
    </row>
    <row r="16" spans="2:10" ht="39.950000000000003" customHeight="1">
      <c r="B16" s="197" t="s">
        <v>130</v>
      </c>
      <c r="C16" s="199" t="str">
        <f>CHAR(40)</f>
        <v>(</v>
      </c>
      <c r="E16" s="119" t="str">
        <f>CHAR(81)</f>
        <v>Q</v>
      </c>
      <c r="F16" s="201" t="s">
        <v>131</v>
      </c>
      <c r="H16" s="132" t="str">
        <f>CHAR(183)</f>
        <v>·</v>
      </c>
    </row>
    <row r="17" spans="2:10" ht="39.950000000000003" customHeight="1">
      <c r="B17" s="198"/>
      <c r="C17" s="200"/>
      <c r="E17" s="96"/>
      <c r="F17" s="202"/>
      <c r="H17" s="135" t="s">
        <v>137</v>
      </c>
      <c r="J17" s="131" t="str">
        <f>CHAR(184)</f>
        <v>¸</v>
      </c>
    </row>
    <row r="18" spans="2:10" ht="20.100000000000001" customHeight="1"/>
    <row r="19" spans="2:10" ht="15">
      <c r="B19" s="142" t="s">
        <v>142</v>
      </c>
    </row>
    <row r="20" spans="2:10" ht="15">
      <c r="B20" s="142" t="s">
        <v>143</v>
      </c>
    </row>
    <row r="21" spans="2:10" ht="15"/>
  </sheetData>
  <mergeCells count="3">
    <mergeCell ref="B16:B17"/>
    <mergeCell ref="C16:C17"/>
    <mergeCell ref="F16:F17"/>
  </mergeCells>
  <pageMargins left="0.7" right="0.7" top="0.7" bottom="0.5" header="0.3" footer="0.3"/>
  <pageSetup orientation="portrait" r:id="rId1"/>
  <headerFooter>
    <oddHeader>&amp;C&amp;"Comic Sans MS,Bold"&amp;14&amp;K03-022Samples</oddHeader>
    <oddFooter>&amp;L&amp;"Comic Sans MS,Regular"&amp;K03-024Functionstogo.com&amp;CPage &amp;P of &amp;N&amp;R&amp;G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4" sqref="K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Fonts-Letters</vt:lpstr>
      <vt:lpstr>Fonts-Graphic-P1-P2</vt:lpstr>
      <vt:lpstr>Fonts-Graphic Additional</vt:lpstr>
      <vt:lpstr>Notes</vt:lpstr>
      <vt:lpstr>Samples</vt:lpstr>
      <vt:lpstr>Sheet1</vt:lpstr>
      <vt:lpstr>'Fonts-Graphic Additional'!Print_Titles</vt:lpstr>
      <vt:lpstr>'Fonts-Graphic-P1-P2'!Print_Titles</vt:lpstr>
      <vt:lpstr>'Fonts-Letters'!Print_Titles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Functionstogo.com</dc:creator>
  <cp:lastModifiedBy>Functionstogo.com</cp:lastModifiedBy>
  <cp:lastPrinted>2012-05-22T11:01:01Z</cp:lastPrinted>
  <dcterms:created xsi:type="dcterms:W3CDTF">2012-05-03T22:55:53Z</dcterms:created>
  <dcterms:modified xsi:type="dcterms:W3CDTF">2012-05-22T11:01:57Z</dcterms:modified>
</cp:coreProperties>
</file>